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320" windowHeight="14700" activeTab="2"/>
  </bookViews>
  <sheets>
    <sheet name="06НТВ" sheetId="5" r:id="rId1"/>
    <sheet name="07НТВ" sheetId="3" r:id="rId2"/>
    <sheet name="08НТВ" sheetId="7" r:id="rId3"/>
  </sheets>
  <definedNames>
    <definedName name="_xlnm._FilterDatabase" localSheetId="0" hidden="1">'06НТВ'!$A$6:$AN$77</definedName>
    <definedName name="_xlnm._FilterDatabase" localSheetId="1" hidden="1">'07НТВ'!$A$6:$AN$80</definedName>
    <definedName name="_xlnm._FilterDatabase" localSheetId="2" hidden="1">'08НТВ'!$A$6:$AN$80</definedName>
    <definedName name="_xlnm.Print_Titles" localSheetId="0">'06НТВ'!$1:$6</definedName>
    <definedName name="_xlnm.Print_Titles" localSheetId="1">'07НТВ'!$1:$6</definedName>
    <definedName name="_xlnm.Print_Titles" localSheetId="2">'08НТВ'!$1:$6</definedName>
  </definedNames>
  <calcPr calcId="125725" concurrentCalc="0"/>
</workbook>
</file>

<file path=xl/calcChain.xml><?xml version="1.0" encoding="utf-8"?>
<calcChain xmlns="http://schemas.openxmlformats.org/spreadsheetml/2006/main">
  <c r="AI69" i="5"/>
  <c r="AJ69"/>
  <c r="AI70"/>
  <c r="AJ70"/>
  <c r="AI71"/>
  <c r="AJ71"/>
  <c r="AI72"/>
  <c r="AJ72"/>
  <c r="AI73"/>
  <c r="AJ73"/>
  <c r="AI74"/>
  <c r="AJ74"/>
  <c r="AI75"/>
  <c r="AJ75"/>
  <c r="AI76"/>
  <c r="AJ76"/>
  <c r="AI48"/>
  <c r="AJ48"/>
  <c r="AK9"/>
  <c r="AL9"/>
  <c r="AK10"/>
  <c r="AL10"/>
  <c r="AK11"/>
  <c r="AL11"/>
  <c r="AK12"/>
  <c r="AL12"/>
  <c r="AK13"/>
  <c r="AL13"/>
  <c r="AK14"/>
  <c r="AL14"/>
  <c r="AK15"/>
  <c r="AL15"/>
  <c r="AK16"/>
  <c r="AL16"/>
  <c r="AK17"/>
  <c r="AL17"/>
  <c r="AK18"/>
  <c r="AL18"/>
  <c r="AK19"/>
  <c r="AL19"/>
  <c r="AK20"/>
  <c r="AL20"/>
  <c r="AK21"/>
  <c r="AL21"/>
  <c r="AK22"/>
  <c r="AL22"/>
  <c r="AK23"/>
  <c r="AL23"/>
  <c r="AK24"/>
  <c r="AL24"/>
  <c r="AK25"/>
  <c r="AL25"/>
  <c r="AK26"/>
  <c r="AL26"/>
  <c r="AK27"/>
  <c r="AL27"/>
  <c r="AK28"/>
  <c r="AL28"/>
  <c r="AK29"/>
  <c r="AL29"/>
  <c r="AK30"/>
  <c r="AL30"/>
  <c r="AK31"/>
  <c r="AL31"/>
  <c r="AK32"/>
  <c r="AL32"/>
  <c r="AK33"/>
  <c r="AL33"/>
  <c r="AK34"/>
  <c r="AL34"/>
  <c r="AK35"/>
  <c r="AL35"/>
  <c r="AK36"/>
  <c r="AL36"/>
  <c r="AK37"/>
  <c r="AL37"/>
  <c r="AK38"/>
  <c r="AL38"/>
  <c r="AK39"/>
  <c r="AL39"/>
  <c r="AK40"/>
  <c r="AL40"/>
  <c r="AK41"/>
  <c r="AL41"/>
  <c r="AK42"/>
  <c r="AL42"/>
  <c r="AK43"/>
  <c r="AL43"/>
  <c r="AK44"/>
  <c r="AL44"/>
  <c r="AK45"/>
  <c r="AL45"/>
  <c r="AK46"/>
  <c r="AL46"/>
  <c r="AK47"/>
  <c r="AL47"/>
  <c r="AK48"/>
  <c r="AL48"/>
  <c r="AK49"/>
  <c r="AL49"/>
  <c r="AK50"/>
  <c r="AL50"/>
  <c r="AK51"/>
  <c r="AL51"/>
  <c r="AK52"/>
  <c r="AL52"/>
  <c r="AK53"/>
  <c r="AL53"/>
  <c r="AK54"/>
  <c r="AL54"/>
  <c r="AK55"/>
  <c r="AL55"/>
  <c r="AK56"/>
  <c r="AL56"/>
  <c r="AK57"/>
  <c r="AL57"/>
  <c r="AK58"/>
  <c r="AL58"/>
  <c r="AK59"/>
  <c r="AL59"/>
  <c r="AK60"/>
  <c r="AL60"/>
  <c r="AK61"/>
  <c r="AL61"/>
  <c r="AK62"/>
  <c r="AL62"/>
  <c r="AK63"/>
  <c r="AL63"/>
  <c r="AK64"/>
  <c r="AL64"/>
  <c r="AK65"/>
  <c r="AL65"/>
  <c r="AK66"/>
  <c r="AL66"/>
  <c r="AK67"/>
  <c r="AL67"/>
  <c r="AK68"/>
  <c r="AL68"/>
  <c r="AK69"/>
  <c r="AL69"/>
  <c r="AK70"/>
  <c r="AL70"/>
  <c r="AK71"/>
  <c r="AL71"/>
  <c r="AK72"/>
  <c r="AL72"/>
  <c r="AK73"/>
  <c r="AL73"/>
  <c r="AK74"/>
  <c r="AL74"/>
  <c r="AK75"/>
  <c r="AL75"/>
  <c r="AK76"/>
  <c r="AL76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K8"/>
  <c r="AL8"/>
  <c r="AI69" i="7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78"/>
  <c r="AJ78"/>
  <c r="AI79"/>
  <c r="AJ79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J8"/>
  <c r="AI8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AL79"/>
  <c r="AK79"/>
  <c r="AH79"/>
  <c r="AL78"/>
  <c r="AK78"/>
  <c r="AH78"/>
  <c r="AL77"/>
  <c r="AK77"/>
  <c r="AH77"/>
  <c r="AL76"/>
  <c r="AK76"/>
  <c r="AH76"/>
  <c r="AL75"/>
  <c r="AK75"/>
  <c r="AH75"/>
  <c r="AL74"/>
  <c r="AK74"/>
  <c r="AH74"/>
  <c r="AL73"/>
  <c r="AK73"/>
  <c r="AH73"/>
  <c r="AL72"/>
  <c r="AK72"/>
  <c r="AH72"/>
  <c r="AL71"/>
  <c r="AK71"/>
  <c r="AH71"/>
  <c r="AL70"/>
  <c r="AK70"/>
  <c r="AH70"/>
  <c r="AL69"/>
  <c r="AK69"/>
  <c r="AH69"/>
  <c r="AL68"/>
  <c r="AK68"/>
  <c r="AI68"/>
  <c r="AH68"/>
  <c r="AL67"/>
  <c r="AK67"/>
  <c r="AI67"/>
  <c r="AH67"/>
  <c r="AL66"/>
  <c r="AK66"/>
  <c r="AI66"/>
  <c r="AH66"/>
  <c r="AL65"/>
  <c r="AK65"/>
  <c r="AI65"/>
  <c r="AH65"/>
  <c r="AL64"/>
  <c r="AK64"/>
  <c r="AI64"/>
  <c r="AH64"/>
  <c r="AL63"/>
  <c r="AK63"/>
  <c r="AI63"/>
  <c r="AH63"/>
  <c r="AL62"/>
  <c r="AK62"/>
  <c r="AI62"/>
  <c r="AH62"/>
  <c r="AL61"/>
  <c r="AK61"/>
  <c r="AI61"/>
  <c r="AH61"/>
  <c r="AL60"/>
  <c r="AK60"/>
  <c r="AI60"/>
  <c r="AH60"/>
  <c r="AL59"/>
  <c r="AK59"/>
  <c r="AI59"/>
  <c r="AH59"/>
  <c r="AL58"/>
  <c r="AK58"/>
  <c r="AI58"/>
  <c r="AH58"/>
  <c r="AL57"/>
  <c r="AK57"/>
  <c r="AI57"/>
  <c r="AH57"/>
  <c r="AL56"/>
  <c r="AK56"/>
  <c r="AI56"/>
  <c r="AH56"/>
  <c r="AL55"/>
  <c r="AK55"/>
  <c r="AI55"/>
  <c r="AH55"/>
  <c r="AL54"/>
  <c r="AK54"/>
  <c r="AI54"/>
  <c r="AH54"/>
  <c r="AL53"/>
  <c r="AK53"/>
  <c r="AI53"/>
  <c r="AH53"/>
  <c r="AL52"/>
  <c r="AK52"/>
  <c r="AI52"/>
  <c r="AH52"/>
  <c r="AL51"/>
  <c r="AK51"/>
  <c r="AI51"/>
  <c r="AH51"/>
  <c r="AL50"/>
  <c r="AK50"/>
  <c r="AI50"/>
  <c r="AH50"/>
  <c r="AL49"/>
  <c r="AK49"/>
  <c r="AI49"/>
  <c r="AH49"/>
  <c r="AL48"/>
  <c r="AK48"/>
  <c r="AH48"/>
  <c r="AL47"/>
  <c r="AK47"/>
  <c r="AH47"/>
  <c r="AL46"/>
  <c r="AK46"/>
  <c r="AH46"/>
  <c r="AL45"/>
  <c r="AK45"/>
  <c r="AH45"/>
  <c r="AL44"/>
  <c r="AK44"/>
  <c r="AH44"/>
  <c r="AL43"/>
  <c r="AK43"/>
  <c r="AH43"/>
  <c r="AL42"/>
  <c r="AK42"/>
  <c r="AH42"/>
  <c r="AL41"/>
  <c r="AK41"/>
  <c r="AH41"/>
  <c r="AL40"/>
  <c r="AK40"/>
  <c r="AH40"/>
  <c r="AL39"/>
  <c r="AK39"/>
  <c r="AH39"/>
  <c r="AL38"/>
  <c r="AK38"/>
  <c r="AH38"/>
  <c r="AL37"/>
  <c r="AK37"/>
  <c r="AH37"/>
  <c r="AL36"/>
  <c r="AK36"/>
  <c r="AH36"/>
  <c r="AL35"/>
  <c r="AK35"/>
  <c r="AH35"/>
  <c r="AL34"/>
  <c r="AK34"/>
  <c r="AH34"/>
  <c r="AL33"/>
  <c r="AK33"/>
  <c r="AH33"/>
  <c r="AL32"/>
  <c r="AK32"/>
  <c r="AH32"/>
  <c r="AL31"/>
  <c r="AK31"/>
  <c r="AH31"/>
  <c r="AL30"/>
  <c r="AK30"/>
  <c r="AH30"/>
  <c r="AL29"/>
  <c r="AK29"/>
  <c r="AH29"/>
  <c r="AL28"/>
  <c r="AK28"/>
  <c r="AH28"/>
  <c r="AL27"/>
  <c r="AK27"/>
  <c r="AH27"/>
  <c r="AL26"/>
  <c r="AK26"/>
  <c r="AH26"/>
  <c r="AL25"/>
  <c r="AK25"/>
  <c r="AH25"/>
  <c r="AL24"/>
  <c r="AK24"/>
  <c r="AH24"/>
  <c r="AL23"/>
  <c r="AK23"/>
  <c r="AH23"/>
  <c r="AL22"/>
  <c r="AK22"/>
  <c r="AH22"/>
  <c r="AL21"/>
  <c r="AK21"/>
  <c r="AH21"/>
  <c r="AL20"/>
  <c r="AK20"/>
  <c r="AH20"/>
  <c r="AL19"/>
  <c r="AK19"/>
  <c r="AH19"/>
  <c r="AL18"/>
  <c r="AK18"/>
  <c r="AH18"/>
  <c r="AL17"/>
  <c r="AK17"/>
  <c r="AH17"/>
  <c r="AL16"/>
  <c r="AK16"/>
  <c r="AH16"/>
  <c r="AL15"/>
  <c r="AK15"/>
  <c r="AH15"/>
  <c r="AL14"/>
  <c r="AK14"/>
  <c r="AH14"/>
  <c r="AL13"/>
  <c r="AK13"/>
  <c r="AH13"/>
  <c r="AL12"/>
  <c r="AK12"/>
  <c r="AH12"/>
  <c r="AL11"/>
  <c r="AK11"/>
  <c r="AH11"/>
  <c r="AL10"/>
  <c r="AK10"/>
  <c r="AH10"/>
  <c r="AL9"/>
  <c r="AK9"/>
  <c r="AH9"/>
  <c r="AL8"/>
  <c r="AK8"/>
  <c r="AH8"/>
  <c r="AI50" i="5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8"/>
  <c r="AJ8"/>
  <c r="AJ49" i="7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H80"/>
  <c r="AL80"/>
  <c r="B5"/>
  <c r="AI80"/>
  <c r="AK80"/>
  <c r="AJ80"/>
  <c r="G2"/>
  <c r="G3"/>
  <c r="AH8" i="5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I49"/>
  <c r="AJ49"/>
  <c r="AH49"/>
  <c r="AH48"/>
  <c r="AH47"/>
  <c r="AH46"/>
  <c r="AH45"/>
  <c r="AH44"/>
  <c r="AH43"/>
  <c r="AH42"/>
  <c r="AH41"/>
  <c r="AH40"/>
  <c r="AH39"/>
  <c r="AH38"/>
  <c r="AL77"/>
  <c r="B5"/>
  <c r="AH77"/>
  <c r="AJ77"/>
  <c r="AI77"/>
  <c r="AK77"/>
  <c r="G2"/>
  <c r="G3"/>
  <c r="AI70" i="3"/>
  <c r="AJ70"/>
  <c r="AI71"/>
  <c r="AJ71"/>
  <c r="AI72"/>
  <c r="AJ72"/>
  <c r="AI73"/>
  <c r="AJ73"/>
  <c r="AI74"/>
  <c r="AJ74"/>
  <c r="AI75"/>
  <c r="AJ75"/>
  <c r="AI76"/>
  <c r="AJ76"/>
  <c r="AI77"/>
  <c r="AJ77"/>
  <c r="AI78"/>
  <c r="AJ78"/>
  <c r="AI79"/>
  <c r="AJ79"/>
  <c r="AJ69"/>
  <c r="AI69"/>
  <c r="AI21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49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J8"/>
  <c r="AI8"/>
  <c r="AI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C80"/>
  <c r="AK43"/>
  <c r="AL43"/>
  <c r="AH43"/>
  <c r="AK44"/>
  <c r="AL44"/>
  <c r="AH44"/>
  <c r="AK45"/>
  <c r="AL45"/>
  <c r="AH45"/>
  <c r="AK46"/>
  <c r="AL46"/>
  <c r="AH46"/>
  <c r="AK47"/>
  <c r="AL47"/>
  <c r="AH47"/>
  <c r="AK48"/>
  <c r="AL48"/>
  <c r="AH48"/>
  <c r="AK49"/>
  <c r="AL49"/>
  <c r="AH49"/>
  <c r="AK50"/>
  <c r="AL50"/>
  <c r="AH50"/>
  <c r="AK51"/>
  <c r="AL51"/>
  <c r="AH51"/>
  <c r="AK52"/>
  <c r="AL52"/>
  <c r="AH52"/>
  <c r="AK53"/>
  <c r="AL53"/>
  <c r="AH53"/>
  <c r="AK54"/>
  <c r="AL54"/>
  <c r="AH54"/>
  <c r="AK55"/>
  <c r="AL55"/>
  <c r="AH55"/>
  <c r="AK56"/>
  <c r="AL56"/>
  <c r="AH56"/>
  <c r="AK57"/>
  <c r="AL57"/>
  <c r="AH57"/>
  <c r="AK58"/>
  <c r="AL58"/>
  <c r="AH58"/>
  <c r="AK59"/>
  <c r="AL59"/>
  <c r="AH59"/>
  <c r="AK60"/>
  <c r="AL60"/>
  <c r="AH60"/>
  <c r="AK61"/>
  <c r="AL61"/>
  <c r="AH61"/>
  <c r="AK62"/>
  <c r="AL62"/>
  <c r="AH62"/>
  <c r="AK63"/>
  <c r="AL63"/>
  <c r="AH63"/>
  <c r="AK64"/>
  <c r="AL64"/>
  <c r="AH64"/>
  <c r="AK65"/>
  <c r="AL65"/>
  <c r="AH65"/>
  <c r="AK66"/>
  <c r="AL66"/>
  <c r="AH66"/>
  <c r="AK67"/>
  <c r="AL67"/>
  <c r="AH67"/>
  <c r="AK68"/>
  <c r="AL68"/>
  <c r="AH68"/>
  <c r="AK69"/>
  <c r="AL69"/>
  <c r="AH69"/>
  <c r="AK70"/>
  <c r="AL70"/>
  <c r="AH70"/>
  <c r="AK71"/>
  <c r="AL71"/>
  <c r="AH71"/>
  <c r="AK72"/>
  <c r="AL72"/>
  <c r="AH72"/>
  <c r="AK73"/>
  <c r="AL73"/>
  <c r="AH73"/>
  <c r="AK74"/>
  <c r="AL74"/>
  <c r="AH74"/>
  <c r="AK75"/>
  <c r="AL75"/>
  <c r="AH75"/>
  <c r="AK76"/>
  <c r="AL76"/>
  <c r="AH76"/>
  <c r="AK77"/>
  <c r="AL77"/>
  <c r="AH77"/>
  <c r="AK78"/>
  <c r="AL78"/>
  <c r="AH78"/>
  <c r="AK79"/>
  <c r="AL79"/>
  <c r="AH79"/>
  <c r="AK26"/>
  <c r="AL26"/>
  <c r="AH26"/>
  <c r="AK27"/>
  <c r="AL27"/>
  <c r="AH27"/>
  <c r="AK28"/>
  <c r="AL28"/>
  <c r="AH28"/>
  <c r="AK29"/>
  <c r="AL29"/>
  <c r="AH29"/>
  <c r="AK30"/>
  <c r="AL30"/>
  <c r="AH30"/>
  <c r="AK31"/>
  <c r="AL31"/>
  <c r="AH31"/>
  <c r="AK32"/>
  <c r="AL32"/>
  <c r="AH32"/>
  <c r="AK33"/>
  <c r="AL33"/>
  <c r="AH33"/>
  <c r="AK34"/>
  <c r="AL34"/>
  <c r="AH34"/>
  <c r="AK35"/>
  <c r="AL35"/>
  <c r="AH35"/>
  <c r="AK36"/>
  <c r="AL36"/>
  <c r="AH36"/>
  <c r="AK37"/>
  <c r="AL37"/>
  <c r="AH37"/>
  <c r="AK38"/>
  <c r="AL38"/>
  <c r="AH38"/>
  <c r="AK39"/>
  <c r="AL39"/>
  <c r="AH39"/>
  <c r="AK40"/>
  <c r="AL40"/>
  <c r="AH40"/>
  <c r="AK41"/>
  <c r="AL41"/>
  <c r="AH41"/>
  <c r="AK42"/>
  <c r="AL42"/>
  <c r="AH42"/>
  <c r="AH25"/>
  <c r="AL25"/>
  <c r="AK25"/>
  <c r="AH24"/>
  <c r="AL24"/>
  <c r="AK24"/>
  <c r="AH23"/>
  <c r="AL23"/>
  <c r="AK23"/>
  <c r="AH22"/>
  <c r="AL22"/>
  <c r="AK22"/>
  <c r="AH21"/>
  <c r="AL21"/>
  <c r="AK21"/>
  <c r="AH20"/>
  <c r="AL20"/>
  <c r="AK20"/>
  <c r="AH19"/>
  <c r="AL19"/>
  <c r="AK19"/>
  <c r="AH18"/>
  <c r="AL18"/>
  <c r="AK18"/>
  <c r="AH17"/>
  <c r="AL17"/>
  <c r="AK17"/>
  <c r="AH16"/>
  <c r="AL16"/>
  <c r="AK16"/>
  <c r="AH15"/>
  <c r="AL15"/>
  <c r="AK15"/>
  <c r="AH14"/>
  <c r="AL14"/>
  <c r="AK14"/>
  <c r="AH13"/>
  <c r="AL13"/>
  <c r="AK13"/>
  <c r="AH12"/>
  <c r="AL12"/>
  <c r="AK12"/>
  <c r="AH11"/>
  <c r="AL11"/>
  <c r="AK11"/>
  <c r="AH10"/>
  <c r="AL10"/>
  <c r="AK10"/>
  <c r="AH9"/>
  <c r="AL9"/>
  <c r="AK9"/>
  <c r="AH8"/>
  <c r="AL8"/>
  <c r="AK8"/>
  <c r="AK80"/>
  <c r="AH80"/>
  <c r="AJ49"/>
  <c r="AL80"/>
  <c r="AJ67"/>
  <c r="AJ65"/>
  <c r="AJ63"/>
  <c r="AJ61"/>
  <c r="AJ59"/>
  <c r="AJ57"/>
  <c r="AJ55"/>
  <c r="AJ53"/>
  <c r="AJ51"/>
  <c r="AJ68"/>
  <c r="AJ66"/>
  <c r="AJ64"/>
  <c r="AJ62"/>
  <c r="AJ60"/>
  <c r="AJ58"/>
  <c r="AJ56"/>
  <c r="AJ54"/>
  <c r="AJ52"/>
  <c r="AJ50"/>
  <c r="B5"/>
  <c r="AJ80"/>
  <c r="G2"/>
  <c r="G3"/>
</calcChain>
</file>

<file path=xl/sharedStrings.xml><?xml version="1.0" encoding="utf-8"?>
<sst xmlns="http://schemas.openxmlformats.org/spreadsheetml/2006/main" count="573" uniqueCount="170">
  <si>
    <t>Целевая аудитория</t>
  </si>
  <si>
    <t>все 18+ Москва</t>
  </si>
  <si>
    <t>14:50</t>
  </si>
  <si>
    <t>Программа (номер блока)</t>
  </si>
  <si>
    <t>Начало блока</t>
  </si>
  <si>
    <t>Всего
хрон.
(сек.)</t>
  </si>
  <si>
    <t>Всего
инвентарь
(GRP 30)</t>
  </si>
  <si>
    <t>Кол-во
вых.</t>
  </si>
  <si>
    <t>Средн.
TVR</t>
  </si>
  <si>
    <t>Период</t>
  </si>
  <si>
    <t>Телеканал</t>
  </si>
  <si>
    <t>СРР</t>
  </si>
  <si>
    <t>Сегодня(1)</t>
  </si>
  <si>
    <t>Cериал(1)</t>
  </si>
  <si>
    <t>Их нравы(1)</t>
  </si>
  <si>
    <t>Их нравы(2)</t>
  </si>
  <si>
    <t>Cериал(3)</t>
  </si>
  <si>
    <t>Медицинские тайны(2)</t>
  </si>
  <si>
    <t>Готовим с Алексеем Зиминым(1)</t>
  </si>
  <si>
    <t>Готовим с Алексеем Зиминым(2)</t>
  </si>
  <si>
    <t>Сериал(1)</t>
  </si>
  <si>
    <t>До суда(1)</t>
  </si>
  <si>
    <t>Кулинарный поединок(3)</t>
  </si>
  <si>
    <t>Дачный ответ(1)</t>
  </si>
  <si>
    <t>Суд присяжных(2)</t>
  </si>
  <si>
    <t>Своя игра(1)</t>
  </si>
  <si>
    <t>Своя игра(2)</t>
  </si>
  <si>
    <t>Чрезвычайное происшествие. Обзор(1)</t>
  </si>
  <si>
    <t>Следствие вели(1)</t>
  </si>
  <si>
    <t>Прокурорская проверка(3)</t>
  </si>
  <si>
    <t>Документальный фильм(1)</t>
  </si>
  <si>
    <t>Очная ставка(1)</t>
  </si>
  <si>
    <t>Говорим и показываем(3)</t>
  </si>
  <si>
    <t>Чрезвычайное происшествие. Обзор(2)</t>
  </si>
  <si>
    <t>Cериал(2)</t>
  </si>
  <si>
    <t>Ты не поверишь!(1)</t>
  </si>
  <si>
    <t>Сериал(3)</t>
  </si>
  <si>
    <t>Сериал(2)</t>
  </si>
  <si>
    <t>Ты не поверишь!(2)</t>
  </si>
  <si>
    <t>Наше кино(3)</t>
  </si>
  <si>
    <t>Школа злословия(1)</t>
  </si>
  <si>
    <t>08:06</t>
  </si>
  <si>
    <t>08:09</t>
  </si>
  <si>
    <t>08:49</t>
  </si>
  <si>
    <t>08:52</t>
  </si>
  <si>
    <t>08:53</t>
  </si>
  <si>
    <t>09:05</t>
  </si>
  <si>
    <t>09:22</t>
  </si>
  <si>
    <t>09:24</t>
  </si>
  <si>
    <t>09:26</t>
  </si>
  <si>
    <t>09:32</t>
  </si>
  <si>
    <t>09:45</t>
  </si>
  <si>
    <t>09:48</t>
  </si>
  <si>
    <t>10:08</t>
  </si>
  <si>
    <t>10:17</t>
  </si>
  <si>
    <t>10:36</t>
  </si>
  <si>
    <t>10:37</t>
  </si>
  <si>
    <t>11:06</t>
  </si>
  <si>
    <t>11:09</t>
  </si>
  <si>
    <t>11:39</t>
  </si>
  <si>
    <t>12:12</t>
  </si>
  <si>
    <t>12:24</t>
  </si>
  <si>
    <t>12:26</t>
  </si>
  <si>
    <t>13:37</t>
  </si>
  <si>
    <t>14:47</t>
  </si>
  <si>
    <t>15:27</t>
  </si>
  <si>
    <t>15:43</t>
  </si>
  <si>
    <t>15:46</t>
  </si>
  <si>
    <t>15:47</t>
  </si>
  <si>
    <t>16:31</t>
  </si>
  <si>
    <t>17:16</t>
  </si>
  <si>
    <t>17:20</t>
  </si>
  <si>
    <t>17:31</t>
  </si>
  <si>
    <t>18:17</t>
  </si>
  <si>
    <t>18:20</t>
  </si>
  <si>
    <t>18:30</t>
  </si>
  <si>
    <t>18:42</t>
  </si>
  <si>
    <t>18:45</t>
  </si>
  <si>
    <t>18:46</t>
  </si>
  <si>
    <t>19:41</t>
  </si>
  <si>
    <t>19:44</t>
  </si>
  <si>
    <t>20:02</t>
  </si>
  <si>
    <t>20:06</t>
  </si>
  <si>
    <t>20:44</t>
  </si>
  <si>
    <t>20:48</t>
  </si>
  <si>
    <t>21:03</t>
  </si>
  <si>
    <t>21:13</t>
  </si>
  <si>
    <t>21:14</t>
  </si>
  <si>
    <t>21:17</t>
  </si>
  <si>
    <t>21:20</t>
  </si>
  <si>
    <t>22:02</t>
  </si>
  <si>
    <t>22:14</t>
  </si>
  <si>
    <t>22:41</t>
  </si>
  <si>
    <t>23:05</t>
  </si>
  <si>
    <t>23:25</t>
  </si>
  <si>
    <t>23:45</t>
  </si>
  <si>
    <t>23:47</t>
  </si>
  <si>
    <t>23:49</t>
  </si>
  <si>
    <t>00:04</t>
  </si>
  <si>
    <t>00:12</t>
  </si>
  <si>
    <t>00:19</t>
  </si>
  <si>
    <t>00:22</t>
  </si>
  <si>
    <t>00:25</t>
  </si>
  <si>
    <t>00:28</t>
  </si>
  <si>
    <t>00:45</t>
  </si>
  <si>
    <t>00:47</t>
  </si>
  <si>
    <t>00:48</t>
  </si>
  <si>
    <t>00:49</t>
  </si>
  <si>
    <t>00:52</t>
  </si>
  <si>
    <t>07 НТВ</t>
  </si>
  <si>
    <t>Всего
хрон. ПРАЙМ
(сек.)</t>
  </si>
  <si>
    <t>Всего
инвентарь ПРАЙМ
(GRP 30)</t>
  </si>
  <si>
    <t>Прайм</t>
  </si>
  <si>
    <t>Офф-прайм</t>
  </si>
  <si>
    <t>вт</t>
  </si>
  <si>
    <t>ср</t>
  </si>
  <si>
    <t>чт</t>
  </si>
  <si>
    <t>пт</t>
  </si>
  <si>
    <t>сб</t>
  </si>
  <si>
    <t>вс</t>
  </si>
  <si>
    <t>пн</t>
  </si>
  <si>
    <t>Сериал(5)</t>
  </si>
  <si>
    <t>Сериал(6)</t>
  </si>
  <si>
    <t>Чудо техники с Сергеем Малоземовым(1)</t>
  </si>
  <si>
    <t>Главная дорога(1)</t>
  </si>
  <si>
    <t>До суда(3)</t>
  </si>
  <si>
    <t>Следствие вели(2)</t>
  </si>
  <si>
    <t>Очная ставка(2)</t>
  </si>
  <si>
    <t>Школа злословия(2)</t>
  </si>
  <si>
    <t>07:27</t>
  </si>
  <si>
    <t>07:42</t>
  </si>
  <si>
    <t>08:10</t>
  </si>
  <si>
    <t>08:27</t>
  </si>
  <si>
    <t>08:50</t>
  </si>
  <si>
    <t>09:07</t>
  </si>
  <si>
    <t>09:25</t>
  </si>
  <si>
    <t>09:30</t>
  </si>
  <si>
    <t>09:47</t>
  </si>
  <si>
    <t>10:32</t>
  </si>
  <si>
    <t>10:38</t>
  </si>
  <si>
    <t>11:40</t>
  </si>
  <si>
    <t>12:10</t>
  </si>
  <si>
    <t>12:25</t>
  </si>
  <si>
    <t>16:47</t>
  </si>
  <si>
    <t>16:49</t>
  </si>
  <si>
    <t>17:30</t>
  </si>
  <si>
    <t>17:47</t>
  </si>
  <si>
    <t>18:32</t>
  </si>
  <si>
    <t>20:05</t>
  </si>
  <si>
    <t>20:45</t>
  </si>
  <si>
    <t>21:02</t>
  </si>
  <si>
    <t>21:05</t>
  </si>
  <si>
    <t>21:15</t>
  </si>
  <si>
    <t>21:18</t>
  </si>
  <si>
    <t>22:04</t>
  </si>
  <si>
    <t>22:05</t>
  </si>
  <si>
    <t>22:18</t>
  </si>
  <si>
    <t>22:20</t>
  </si>
  <si>
    <t>22:45</t>
  </si>
  <si>
    <t>23:02</t>
  </si>
  <si>
    <t>00:15</t>
  </si>
  <si>
    <t>00:20</t>
  </si>
  <si>
    <t>00:50</t>
  </si>
  <si>
    <t>01:07</t>
  </si>
  <si>
    <t>08 НТВ</t>
  </si>
  <si>
    <t>06 НТВ</t>
  </si>
  <si>
    <t>Экспериментальный график</t>
  </si>
  <si>
    <t xml:space="preserve">Бюджет  с НДС 268 664 руб. </t>
  </si>
  <si>
    <t>Бюджет с НДС: 272 544 руб.</t>
  </si>
  <si>
    <t>Бюджет с НДС: 283 384 руб.</t>
  </si>
</sst>
</file>

<file path=xl/styles.xml><?xml version="1.0" encoding="utf-8"?>
<styleSheet xmlns="http://schemas.openxmlformats.org/spreadsheetml/2006/main">
  <numFmts count="1">
    <numFmt numFmtId="164" formatCode="###,###,##0.000"/>
  </numFmts>
  <fonts count="9">
    <font>
      <sz val="11"/>
      <color theme="1"/>
      <name val="Calibri"/>
      <family val="2"/>
      <charset val="204"/>
      <scheme val="minor"/>
    </font>
    <font>
      <sz val="8"/>
      <color rgb="FF000000"/>
      <name val="MS Sans Serif"/>
      <family val="2"/>
      <charset val="204"/>
    </font>
    <font>
      <sz val="8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0" borderId="2" xfId="0" applyFont="1" applyBorder="1"/>
    <xf numFmtId="2" fontId="0" fillId="0" borderId="2" xfId="0" applyNumberFormat="1" applyFont="1" applyBorder="1"/>
    <xf numFmtId="0" fontId="0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/>
    <xf numFmtId="2" fontId="0" fillId="0" borderId="3" xfId="0" applyNumberFormat="1" applyFont="1" applyBorder="1"/>
    <xf numFmtId="1" fontId="0" fillId="0" borderId="3" xfId="0" applyNumberFormat="1" applyFont="1" applyBorder="1"/>
    <xf numFmtId="1" fontId="0" fillId="0" borderId="2" xfId="0" applyNumberFormat="1" applyFont="1" applyBorder="1"/>
    <xf numFmtId="2" fontId="0" fillId="0" borderId="4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2" fontId="0" fillId="0" borderId="6" xfId="0" applyNumberFormat="1" applyFont="1" applyFill="1" applyBorder="1" applyAlignment="1">
      <alignment vertical="center" wrapText="1"/>
    </xf>
    <xf numFmtId="164" fontId="0" fillId="0" borderId="2" xfId="0" applyNumberFormat="1" applyFont="1" applyBorder="1"/>
    <xf numFmtId="164" fontId="0" fillId="6" borderId="2" xfId="0" applyNumberFormat="1" applyFont="1" applyFill="1" applyBorder="1"/>
    <xf numFmtId="2" fontId="0" fillId="6" borderId="2" xfId="0" applyNumberFormat="1" applyFont="1" applyFill="1" applyBorder="1"/>
    <xf numFmtId="10" fontId="0" fillId="0" borderId="0" xfId="0" applyNumberFormat="1" applyFont="1"/>
    <xf numFmtId="0" fontId="0" fillId="2" borderId="1" xfId="0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2" fontId="0" fillId="2" borderId="0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right" vertical="top"/>
    </xf>
    <xf numFmtId="164" fontId="2" fillId="0" borderId="10" xfId="0" applyNumberFormat="1" applyFont="1" applyFill="1" applyBorder="1" applyAlignment="1">
      <alignment horizontal="right" vertical="top"/>
    </xf>
    <xf numFmtId="49" fontId="4" fillId="0" borderId="7" xfId="0" applyNumberFormat="1" applyFont="1" applyFill="1" applyBorder="1" applyAlignment="1">
      <alignment horizontal="left" vertical="top"/>
    </xf>
    <xf numFmtId="49" fontId="5" fillId="0" borderId="9" xfId="0" applyNumberFormat="1" applyFont="1" applyFill="1" applyBorder="1" applyAlignment="1">
      <alignment horizontal="center" vertical="top"/>
    </xf>
    <xf numFmtId="49" fontId="6" fillId="0" borderId="9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left" vertical="top"/>
    </xf>
    <xf numFmtId="49" fontId="5" fillId="0" borderId="10" xfId="0" applyNumberFormat="1" applyFont="1" applyFill="1" applyBorder="1" applyAlignment="1">
      <alignment horizontal="center" vertical="top"/>
    </xf>
    <xf numFmtId="1" fontId="4" fillId="3" borderId="11" xfId="0" applyNumberFormat="1" applyFont="1" applyFill="1" applyBorder="1" applyAlignment="1">
      <alignment horizontal="center" vertical="center"/>
    </xf>
    <xf numFmtId="1" fontId="4" fillId="4" borderId="11" xfId="0" applyNumberFormat="1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3" fontId="1" fillId="3" borderId="10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7" fontId="0" fillId="0" borderId="0" xfId="0" applyNumberFormat="1" applyFont="1"/>
    <xf numFmtId="1" fontId="4" fillId="3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0" fontId="3" fillId="5" borderId="13" xfId="0" applyNumberFormat="1" applyFont="1" applyFill="1" applyBorder="1" applyAlignment="1">
      <alignment horizontal="center"/>
    </xf>
    <xf numFmtId="10" fontId="3" fillId="5" borderId="5" xfId="0" applyNumberFormat="1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0" fontId="3" fillId="0" borderId="15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2" fontId="8" fillId="0" borderId="0" xfId="0" applyNumberFormat="1" applyFont="1"/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O79"/>
  <sheetViews>
    <sheetView zoomScale="85" zoomScaleNormal="85" workbookViewId="0">
      <pane ySplit="6" topLeftCell="A7" activePane="bottomLeft" state="frozen"/>
      <selection pane="bottomLeft" activeCell="AA88" sqref="AA88"/>
    </sheetView>
  </sheetViews>
  <sheetFormatPr defaultRowHeight="15"/>
  <cols>
    <col min="1" max="1" width="23.85546875" style="1" customWidth="1"/>
    <col min="2" max="2" width="8.42578125" style="2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9.5" thickBot="1">
      <c r="A1" s="1" t="s">
        <v>10</v>
      </c>
      <c r="B1" s="1" t="s">
        <v>165</v>
      </c>
      <c r="V1" s="67" t="s">
        <v>166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J1" s="1"/>
      <c r="AL1" s="1"/>
    </row>
    <row r="2" spans="1:40">
      <c r="A2" s="1" t="s">
        <v>0</v>
      </c>
      <c r="B2" s="1" t="s">
        <v>1</v>
      </c>
      <c r="D2" s="59" t="s">
        <v>112</v>
      </c>
      <c r="E2" s="60"/>
      <c r="F2" s="60"/>
      <c r="G2" s="61">
        <f>AJ77/AL77</f>
        <v>0.1648079306071871</v>
      </c>
      <c r="H2" s="62"/>
      <c r="V2" s="69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2"/>
      <c r="AJ2" s="20"/>
    </row>
    <row r="3" spans="1:40" ht="15.75" thickBot="1">
      <c r="A3" s="1" t="s">
        <v>9</v>
      </c>
      <c r="B3" s="54">
        <v>41791</v>
      </c>
      <c r="D3" s="63" t="s">
        <v>113</v>
      </c>
      <c r="E3" s="64"/>
      <c r="F3" s="64"/>
      <c r="G3" s="65">
        <f>1-G2</f>
        <v>0.83519206939281287</v>
      </c>
      <c r="H3" s="66"/>
      <c r="AJ3" s="20"/>
    </row>
    <row r="5" spans="1:40" ht="15.75" thickBot="1">
      <c r="B5" s="2">
        <f>AL77</f>
        <v>12.373999999999999</v>
      </c>
    </row>
    <row r="6" spans="1:40" ht="74.25" customHeight="1" thickBot="1">
      <c r="A6" s="21" t="s">
        <v>3</v>
      </c>
      <c r="B6" s="22" t="s">
        <v>4</v>
      </c>
      <c r="C6" s="38">
        <v>1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38">
        <v>7</v>
      </c>
      <c r="J6" s="38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38">
        <v>14</v>
      </c>
      <c r="Q6" s="38">
        <v>15</v>
      </c>
      <c r="R6" s="25">
        <v>16</v>
      </c>
      <c r="S6" s="25">
        <v>17</v>
      </c>
      <c r="T6" s="25">
        <v>18</v>
      </c>
      <c r="U6" s="25">
        <v>19</v>
      </c>
      <c r="V6" s="25">
        <v>20</v>
      </c>
      <c r="W6" s="38">
        <v>21</v>
      </c>
      <c r="X6" s="38">
        <v>22</v>
      </c>
      <c r="Y6" s="25">
        <v>23</v>
      </c>
      <c r="Z6" s="25">
        <v>24</v>
      </c>
      <c r="AA6" s="25">
        <v>25</v>
      </c>
      <c r="AB6" s="25">
        <v>26</v>
      </c>
      <c r="AC6" s="25">
        <v>27</v>
      </c>
      <c r="AD6" s="38">
        <v>28</v>
      </c>
      <c r="AE6" s="38">
        <v>29</v>
      </c>
      <c r="AF6" s="25">
        <v>30</v>
      </c>
      <c r="AG6" s="25">
        <v>31</v>
      </c>
      <c r="AH6" s="6" t="s">
        <v>7</v>
      </c>
      <c r="AI6" s="5" t="s">
        <v>110</v>
      </c>
      <c r="AJ6" s="6" t="s">
        <v>111</v>
      </c>
      <c r="AK6" s="5" t="s">
        <v>5</v>
      </c>
      <c r="AL6" s="6" t="s">
        <v>6</v>
      </c>
      <c r="AM6" s="22" t="s">
        <v>8</v>
      </c>
      <c r="AN6" s="12" t="s">
        <v>11</v>
      </c>
    </row>
    <row r="7" spans="1:40" ht="19.5" customHeight="1">
      <c r="A7" s="23"/>
      <c r="B7" s="24"/>
      <c r="C7" s="26" t="s">
        <v>119</v>
      </c>
      <c r="D7" s="26" t="s">
        <v>120</v>
      </c>
      <c r="E7" s="26" t="s">
        <v>114</v>
      </c>
      <c r="F7" s="26" t="s">
        <v>115</v>
      </c>
      <c r="G7" s="26" t="s">
        <v>116</v>
      </c>
      <c r="H7" s="26" t="s">
        <v>117</v>
      </c>
      <c r="I7" s="26" t="s">
        <v>118</v>
      </c>
      <c r="J7" s="26" t="s">
        <v>119</v>
      </c>
      <c r="K7" s="26" t="s">
        <v>120</v>
      </c>
      <c r="L7" s="26" t="s">
        <v>114</v>
      </c>
      <c r="M7" s="26" t="s">
        <v>115</v>
      </c>
      <c r="N7" s="26" t="s">
        <v>116</v>
      </c>
      <c r="O7" s="26" t="s">
        <v>117</v>
      </c>
      <c r="P7" s="26" t="s">
        <v>118</v>
      </c>
      <c r="Q7" s="26" t="s">
        <v>119</v>
      </c>
      <c r="R7" s="26" t="s">
        <v>120</v>
      </c>
      <c r="S7" s="26" t="s">
        <v>114</v>
      </c>
      <c r="T7" s="26" t="s">
        <v>115</v>
      </c>
      <c r="U7" s="26" t="s">
        <v>116</v>
      </c>
      <c r="V7" s="26" t="s">
        <v>117</v>
      </c>
      <c r="W7" s="26" t="s">
        <v>118</v>
      </c>
      <c r="X7" s="26" t="s">
        <v>119</v>
      </c>
      <c r="Y7" s="26" t="s">
        <v>120</v>
      </c>
      <c r="Z7" s="26" t="s">
        <v>114</v>
      </c>
      <c r="AA7" s="26" t="s">
        <v>115</v>
      </c>
      <c r="AB7" s="26" t="s">
        <v>116</v>
      </c>
      <c r="AC7" s="26" t="s">
        <v>117</v>
      </c>
      <c r="AD7" s="26" t="s">
        <v>118</v>
      </c>
      <c r="AE7" s="26" t="s">
        <v>119</v>
      </c>
      <c r="AF7" s="26" t="s">
        <v>120</v>
      </c>
      <c r="AG7" s="26" t="s">
        <v>116</v>
      </c>
      <c r="AH7" s="15"/>
      <c r="AI7" s="14"/>
      <c r="AJ7" s="15"/>
      <c r="AK7" s="14"/>
      <c r="AL7" s="15"/>
      <c r="AM7" s="24"/>
      <c r="AN7" s="16"/>
    </row>
    <row r="8" spans="1:40" ht="15" hidden="1" customHeight="1">
      <c r="A8" s="29" t="s">
        <v>121</v>
      </c>
      <c r="B8" s="30" t="s">
        <v>129</v>
      </c>
      <c r="C8" s="47"/>
      <c r="D8" s="48"/>
      <c r="E8" s="48"/>
      <c r="F8" s="48"/>
      <c r="G8" s="48"/>
      <c r="H8" s="48"/>
      <c r="I8" s="48"/>
      <c r="J8" s="47"/>
      <c r="K8" s="48"/>
      <c r="L8" s="48"/>
      <c r="M8" s="48"/>
      <c r="N8" s="48"/>
      <c r="O8" s="48"/>
      <c r="P8" s="48"/>
      <c r="Q8" s="47"/>
      <c r="R8" s="48"/>
      <c r="S8" s="48"/>
      <c r="T8" s="48"/>
      <c r="U8" s="48"/>
      <c r="V8" s="48"/>
      <c r="W8" s="48"/>
      <c r="X8" s="47"/>
      <c r="Y8" s="48"/>
      <c r="Z8" s="48"/>
      <c r="AA8" s="48"/>
      <c r="AB8" s="48"/>
      <c r="AC8" s="48"/>
      <c r="AD8" s="48"/>
      <c r="AE8" s="47"/>
      <c r="AF8" s="49"/>
      <c r="AG8" s="37"/>
      <c r="AH8" s="11">
        <f t="shared" ref="AH8:AH39" si="0">COUNT(C8:AF8)</f>
        <v>0</v>
      </c>
      <c r="AI8" s="17">
        <f>SUM(I8:J8,P8:Q8,W8:X8,AD8:AE8,C8)</f>
        <v>0</v>
      </c>
      <c r="AJ8" s="4">
        <f>AI8/30*AM8</f>
        <v>0</v>
      </c>
      <c r="AK8" s="11">
        <f>SUM(C8:AG8)</f>
        <v>0</v>
      </c>
      <c r="AL8" s="4">
        <f>AK8/30*AM8</f>
        <v>0</v>
      </c>
      <c r="AM8" s="27">
        <v>0.48199999999999998</v>
      </c>
      <c r="AN8" s="3">
        <v>16000</v>
      </c>
    </row>
    <row r="9" spans="1:40" ht="15" hidden="1" customHeight="1">
      <c r="A9" s="29" t="s">
        <v>122</v>
      </c>
      <c r="B9" s="30" t="s">
        <v>130</v>
      </c>
      <c r="C9" s="47"/>
      <c r="D9" s="48"/>
      <c r="E9" s="48"/>
      <c r="F9" s="48"/>
      <c r="G9" s="48"/>
      <c r="H9" s="48"/>
      <c r="I9" s="48"/>
      <c r="J9" s="47"/>
      <c r="K9" s="48"/>
      <c r="L9" s="48"/>
      <c r="M9" s="48"/>
      <c r="N9" s="48"/>
      <c r="O9" s="48"/>
      <c r="P9" s="48"/>
      <c r="Q9" s="47"/>
      <c r="R9" s="48"/>
      <c r="S9" s="48"/>
      <c r="T9" s="48"/>
      <c r="U9" s="48"/>
      <c r="V9" s="48"/>
      <c r="W9" s="48"/>
      <c r="X9" s="47"/>
      <c r="Y9" s="48"/>
      <c r="Z9" s="48"/>
      <c r="AA9" s="48"/>
      <c r="AB9" s="48"/>
      <c r="AC9" s="48"/>
      <c r="AD9" s="48"/>
      <c r="AE9" s="47"/>
      <c r="AF9" s="49"/>
      <c r="AG9" s="37"/>
      <c r="AH9" s="11">
        <f t="shared" si="0"/>
        <v>0</v>
      </c>
      <c r="AI9" s="17">
        <f t="shared" ref="AI9:AI47" si="1">SUM(I9:J9,P9:Q9,W9:X9,AD9:AE9,C9)</f>
        <v>0</v>
      </c>
      <c r="AJ9" s="4">
        <f t="shared" ref="AJ9:AJ48" si="2">AI9/30*AM9</f>
        <v>0</v>
      </c>
      <c r="AK9" s="11">
        <f t="shared" ref="AK9:AK72" si="3">SUM(C9:AG9)</f>
        <v>0</v>
      </c>
      <c r="AL9" s="4">
        <f t="shared" ref="AL9:AL72" si="4">AK9/30*AM9</f>
        <v>0</v>
      </c>
      <c r="AM9" s="27">
        <v>0.48199999999999998</v>
      </c>
      <c r="AN9" s="3">
        <v>16000</v>
      </c>
    </row>
    <row r="10" spans="1:40" ht="15" hidden="1" customHeight="1">
      <c r="A10" s="29" t="s">
        <v>12</v>
      </c>
      <c r="B10" s="30" t="s">
        <v>41</v>
      </c>
      <c r="C10" s="48"/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/>
      <c r="AG10" s="37"/>
      <c r="AH10" s="11">
        <f t="shared" si="0"/>
        <v>0</v>
      </c>
      <c r="AI10" s="17">
        <f t="shared" si="1"/>
        <v>0</v>
      </c>
      <c r="AJ10" s="4">
        <f t="shared" si="2"/>
        <v>0</v>
      </c>
      <c r="AK10" s="11">
        <f t="shared" si="3"/>
        <v>0</v>
      </c>
      <c r="AL10" s="4">
        <f t="shared" si="4"/>
        <v>0</v>
      </c>
      <c r="AM10" s="27">
        <v>0.51300000000000001</v>
      </c>
      <c r="AN10" s="3">
        <v>16000</v>
      </c>
    </row>
    <row r="11" spans="1:40" ht="15" hidden="1" customHeight="1">
      <c r="A11" s="29" t="s">
        <v>12</v>
      </c>
      <c r="B11" s="30" t="s">
        <v>42</v>
      </c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  <c r="AG11" s="37"/>
      <c r="AH11" s="11">
        <f t="shared" si="0"/>
        <v>0</v>
      </c>
      <c r="AI11" s="17">
        <f t="shared" si="1"/>
        <v>0</v>
      </c>
      <c r="AJ11" s="4">
        <f t="shared" si="2"/>
        <v>0</v>
      </c>
      <c r="AK11" s="11">
        <f t="shared" si="3"/>
        <v>0</v>
      </c>
      <c r="AL11" s="4">
        <f t="shared" si="4"/>
        <v>0</v>
      </c>
      <c r="AM11" s="27">
        <v>0.51300000000000001</v>
      </c>
      <c r="AN11" s="3">
        <v>16000</v>
      </c>
    </row>
    <row r="12" spans="1:40" ht="15" hidden="1" customHeight="1">
      <c r="A12" s="29" t="s">
        <v>12</v>
      </c>
      <c r="B12" s="30" t="s">
        <v>131</v>
      </c>
      <c r="C12" s="48"/>
      <c r="D12" s="48"/>
      <c r="E12" s="48"/>
      <c r="F12" s="48"/>
      <c r="G12" s="48"/>
      <c r="H12" s="48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37"/>
      <c r="AH12" s="11">
        <f t="shared" si="0"/>
        <v>0</v>
      </c>
      <c r="AI12" s="17">
        <f t="shared" si="1"/>
        <v>0</v>
      </c>
      <c r="AJ12" s="4">
        <f t="shared" si="2"/>
        <v>0</v>
      </c>
      <c r="AK12" s="11">
        <f t="shared" si="3"/>
        <v>0</v>
      </c>
      <c r="AL12" s="4">
        <f t="shared" si="4"/>
        <v>0</v>
      </c>
      <c r="AM12" s="27">
        <v>0.51300000000000001</v>
      </c>
      <c r="AN12" s="3">
        <v>16000</v>
      </c>
    </row>
    <row r="13" spans="1:40" ht="15" customHeight="1">
      <c r="A13" s="29" t="s">
        <v>123</v>
      </c>
      <c r="B13" s="30" t="s">
        <v>132</v>
      </c>
      <c r="C13" s="48"/>
      <c r="D13" s="47">
        <v>10</v>
      </c>
      <c r="E13" s="47">
        <v>10</v>
      </c>
      <c r="F13" s="47">
        <v>10</v>
      </c>
      <c r="G13" s="47">
        <v>10</v>
      </c>
      <c r="H13" s="47">
        <v>10</v>
      </c>
      <c r="I13" s="48"/>
      <c r="J13" s="48"/>
      <c r="K13" s="47">
        <v>10</v>
      </c>
      <c r="L13" s="47">
        <v>10</v>
      </c>
      <c r="M13" s="47">
        <v>10</v>
      </c>
      <c r="N13" s="47">
        <v>10</v>
      </c>
      <c r="O13" s="47">
        <v>10</v>
      </c>
      <c r="P13" s="48"/>
      <c r="Q13" s="48"/>
      <c r="R13" s="47">
        <v>10</v>
      </c>
      <c r="S13" s="47">
        <v>10</v>
      </c>
      <c r="T13" s="47">
        <v>10</v>
      </c>
      <c r="U13" s="47">
        <v>10</v>
      </c>
      <c r="V13" s="47">
        <v>10</v>
      </c>
      <c r="W13" s="48"/>
      <c r="X13" s="48"/>
      <c r="Y13" s="47">
        <v>10</v>
      </c>
      <c r="Z13" s="47">
        <v>10</v>
      </c>
      <c r="AA13" s="47">
        <v>10</v>
      </c>
      <c r="AB13" s="47">
        <v>10</v>
      </c>
      <c r="AC13" s="47">
        <v>10</v>
      </c>
      <c r="AD13" s="48"/>
      <c r="AE13" s="48"/>
      <c r="AF13" s="47">
        <v>10</v>
      </c>
      <c r="AG13" s="37"/>
      <c r="AH13" s="11">
        <f t="shared" si="0"/>
        <v>21</v>
      </c>
      <c r="AI13" s="17">
        <f t="shared" si="1"/>
        <v>0</v>
      </c>
      <c r="AJ13" s="4">
        <f t="shared" si="2"/>
        <v>0</v>
      </c>
      <c r="AK13" s="11">
        <f t="shared" si="3"/>
        <v>210</v>
      </c>
      <c r="AL13" s="4">
        <f t="shared" si="4"/>
        <v>4.3680000000000003</v>
      </c>
      <c r="AM13" s="27">
        <v>0.624</v>
      </c>
      <c r="AN13" s="3">
        <v>16000</v>
      </c>
    </row>
    <row r="14" spans="1:40" ht="15" hidden="1" customHeight="1">
      <c r="A14" s="29" t="s">
        <v>13</v>
      </c>
      <c r="B14" s="30" t="s">
        <v>43</v>
      </c>
      <c r="C14" s="48"/>
      <c r="D14" s="47"/>
      <c r="E14" s="47"/>
      <c r="F14" s="47"/>
      <c r="G14" s="48"/>
      <c r="H14" s="47"/>
      <c r="I14" s="48"/>
      <c r="J14" s="48"/>
      <c r="K14" s="47"/>
      <c r="L14" s="47"/>
      <c r="M14" s="47"/>
      <c r="N14" s="48"/>
      <c r="O14" s="47"/>
      <c r="P14" s="48"/>
      <c r="Q14" s="48"/>
      <c r="R14" s="47"/>
      <c r="S14" s="47"/>
      <c r="T14" s="47"/>
      <c r="U14" s="48"/>
      <c r="V14" s="47"/>
      <c r="W14" s="48"/>
      <c r="X14" s="48"/>
      <c r="Y14" s="47"/>
      <c r="Z14" s="47"/>
      <c r="AA14" s="47"/>
      <c r="AB14" s="48"/>
      <c r="AC14" s="47"/>
      <c r="AD14" s="48"/>
      <c r="AE14" s="48"/>
      <c r="AF14" s="50"/>
      <c r="AG14" s="37"/>
      <c r="AH14" s="11">
        <f t="shared" si="0"/>
        <v>0</v>
      </c>
      <c r="AI14" s="17">
        <f t="shared" si="1"/>
        <v>0</v>
      </c>
      <c r="AJ14" s="4">
        <f t="shared" si="2"/>
        <v>0</v>
      </c>
      <c r="AK14" s="11">
        <f t="shared" si="3"/>
        <v>0</v>
      </c>
      <c r="AL14" s="4">
        <f t="shared" si="4"/>
        <v>0</v>
      </c>
      <c r="AM14" s="27">
        <v>0.91500000000000004</v>
      </c>
      <c r="AN14" s="3">
        <v>16000</v>
      </c>
    </row>
    <row r="15" spans="1:40" ht="15" hidden="1" customHeight="1">
      <c r="A15" s="29" t="s">
        <v>14</v>
      </c>
      <c r="B15" s="30" t="s">
        <v>133</v>
      </c>
      <c r="C15" s="48"/>
      <c r="D15" s="48"/>
      <c r="E15" s="48"/>
      <c r="F15" s="48"/>
      <c r="G15" s="48"/>
      <c r="H15" s="48"/>
      <c r="I15" s="47"/>
      <c r="J15" s="47"/>
      <c r="K15" s="48"/>
      <c r="L15" s="48"/>
      <c r="M15" s="48"/>
      <c r="N15" s="48"/>
      <c r="O15" s="48"/>
      <c r="P15" s="47"/>
      <c r="Q15" s="47"/>
      <c r="R15" s="48"/>
      <c r="S15" s="48"/>
      <c r="T15" s="48"/>
      <c r="U15" s="48"/>
      <c r="V15" s="48"/>
      <c r="W15" s="47"/>
      <c r="X15" s="47"/>
      <c r="Y15" s="48"/>
      <c r="Z15" s="48"/>
      <c r="AA15" s="48"/>
      <c r="AB15" s="48"/>
      <c r="AC15" s="48"/>
      <c r="AD15" s="47"/>
      <c r="AE15" s="47"/>
      <c r="AF15" s="49"/>
      <c r="AG15" s="37"/>
      <c r="AH15" s="11">
        <f t="shared" si="0"/>
        <v>0</v>
      </c>
      <c r="AI15" s="17">
        <f t="shared" si="1"/>
        <v>0</v>
      </c>
      <c r="AJ15" s="4">
        <f t="shared" si="2"/>
        <v>0</v>
      </c>
      <c r="AK15" s="11">
        <f t="shared" si="3"/>
        <v>0</v>
      </c>
      <c r="AL15" s="4">
        <f t="shared" si="4"/>
        <v>0</v>
      </c>
      <c r="AM15" s="27">
        <v>0.41799999999999998</v>
      </c>
      <c r="AN15" s="3">
        <v>16000</v>
      </c>
    </row>
    <row r="16" spans="1:40" ht="15" customHeight="1">
      <c r="A16" s="29" t="s">
        <v>14</v>
      </c>
      <c r="B16" s="30" t="s">
        <v>44</v>
      </c>
      <c r="C16" s="47">
        <v>10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37"/>
      <c r="AH16" s="11">
        <f t="shared" si="0"/>
        <v>1</v>
      </c>
      <c r="AI16" s="17">
        <f t="shared" si="1"/>
        <v>10</v>
      </c>
      <c r="AJ16" s="4">
        <f t="shared" si="2"/>
        <v>0.13933333333333331</v>
      </c>
      <c r="AK16" s="11">
        <f t="shared" si="3"/>
        <v>10</v>
      </c>
      <c r="AL16" s="4">
        <f t="shared" si="4"/>
        <v>0.13933333333333331</v>
      </c>
      <c r="AM16" s="27">
        <v>0.41799999999999998</v>
      </c>
      <c r="AN16" s="3">
        <v>16000</v>
      </c>
    </row>
    <row r="17" spans="1:40" ht="15" customHeight="1">
      <c r="A17" s="29" t="s">
        <v>15</v>
      </c>
      <c r="B17" s="30" t="s">
        <v>46</v>
      </c>
      <c r="C17" s="47"/>
      <c r="D17" s="48"/>
      <c r="E17" s="48"/>
      <c r="F17" s="48"/>
      <c r="G17" s="48"/>
      <c r="H17" s="48"/>
      <c r="I17" s="48"/>
      <c r="J17" s="47">
        <v>10</v>
      </c>
      <c r="K17" s="48"/>
      <c r="L17" s="48"/>
      <c r="M17" s="48"/>
      <c r="N17" s="48"/>
      <c r="O17" s="48"/>
      <c r="P17" s="48"/>
      <c r="Q17" s="47">
        <v>10</v>
      </c>
      <c r="R17" s="48"/>
      <c r="S17" s="48"/>
      <c r="T17" s="48"/>
      <c r="U17" s="48"/>
      <c r="V17" s="48"/>
      <c r="W17" s="48"/>
      <c r="X17" s="47">
        <v>10</v>
      </c>
      <c r="Y17" s="48"/>
      <c r="Z17" s="48"/>
      <c r="AA17" s="48"/>
      <c r="AB17" s="48"/>
      <c r="AC17" s="48"/>
      <c r="AD17" s="48"/>
      <c r="AE17" s="47">
        <v>10</v>
      </c>
      <c r="AF17" s="49"/>
      <c r="AG17" s="37"/>
      <c r="AH17" s="11">
        <f t="shared" si="0"/>
        <v>4</v>
      </c>
      <c r="AI17" s="17">
        <f t="shared" si="1"/>
        <v>40</v>
      </c>
      <c r="AJ17" s="4">
        <f t="shared" si="2"/>
        <v>0.55733333333333324</v>
      </c>
      <c r="AK17" s="11">
        <f t="shared" si="3"/>
        <v>40</v>
      </c>
      <c r="AL17" s="4">
        <f t="shared" si="4"/>
        <v>0.55733333333333324</v>
      </c>
      <c r="AM17" s="27">
        <v>0.41799999999999998</v>
      </c>
      <c r="AN17" s="3">
        <v>16000</v>
      </c>
    </row>
    <row r="18" spans="1:40" ht="15" hidden="1" customHeight="1">
      <c r="A18" s="29" t="s">
        <v>15</v>
      </c>
      <c r="B18" s="30" t="s">
        <v>134</v>
      </c>
      <c r="C18" s="48"/>
      <c r="D18" s="48"/>
      <c r="E18" s="48"/>
      <c r="F18" s="48"/>
      <c r="G18" s="48"/>
      <c r="H18" s="48"/>
      <c r="I18" s="47"/>
      <c r="J18" s="48"/>
      <c r="K18" s="48"/>
      <c r="L18" s="48"/>
      <c r="M18" s="48"/>
      <c r="N18" s="48"/>
      <c r="O18" s="48"/>
      <c r="P18" s="47"/>
      <c r="Q18" s="48"/>
      <c r="R18" s="48"/>
      <c r="S18" s="48"/>
      <c r="T18" s="48"/>
      <c r="U18" s="48"/>
      <c r="V18" s="48"/>
      <c r="W18" s="47"/>
      <c r="X18" s="48"/>
      <c r="Y18" s="48"/>
      <c r="Z18" s="48"/>
      <c r="AA18" s="48"/>
      <c r="AB18" s="48"/>
      <c r="AC18" s="48"/>
      <c r="AD18" s="47"/>
      <c r="AE18" s="48"/>
      <c r="AF18" s="49"/>
      <c r="AG18" s="37"/>
      <c r="AH18" s="11">
        <f t="shared" si="0"/>
        <v>0</v>
      </c>
      <c r="AI18" s="17">
        <f t="shared" si="1"/>
        <v>0</v>
      </c>
      <c r="AJ18" s="4">
        <f t="shared" si="2"/>
        <v>0</v>
      </c>
      <c r="AK18" s="11">
        <f t="shared" si="3"/>
        <v>0</v>
      </c>
      <c r="AL18" s="4">
        <f t="shared" si="4"/>
        <v>0</v>
      </c>
      <c r="AM18" s="27">
        <v>0.41799999999999998</v>
      </c>
      <c r="AN18" s="3">
        <v>16000</v>
      </c>
    </row>
    <row r="19" spans="1:40" ht="15" hidden="1" customHeight="1">
      <c r="A19" s="29" t="s">
        <v>16</v>
      </c>
      <c r="B19" s="30" t="s">
        <v>48</v>
      </c>
      <c r="C19" s="48"/>
      <c r="D19" s="47"/>
      <c r="E19" s="47"/>
      <c r="F19" s="47"/>
      <c r="G19" s="48"/>
      <c r="H19" s="47"/>
      <c r="I19" s="48"/>
      <c r="J19" s="48"/>
      <c r="K19" s="47"/>
      <c r="L19" s="47"/>
      <c r="M19" s="47"/>
      <c r="N19" s="48"/>
      <c r="O19" s="47"/>
      <c r="P19" s="48"/>
      <c r="Q19" s="48"/>
      <c r="R19" s="47"/>
      <c r="S19" s="47"/>
      <c r="T19" s="47"/>
      <c r="U19" s="48"/>
      <c r="V19" s="47"/>
      <c r="W19" s="48"/>
      <c r="X19" s="48"/>
      <c r="Y19" s="47"/>
      <c r="Z19" s="47"/>
      <c r="AA19" s="47"/>
      <c r="AB19" s="48"/>
      <c r="AC19" s="47"/>
      <c r="AD19" s="48"/>
      <c r="AE19" s="48"/>
      <c r="AF19" s="50"/>
      <c r="AG19" s="37"/>
      <c r="AH19" s="11">
        <f t="shared" si="0"/>
        <v>0</v>
      </c>
      <c r="AI19" s="17">
        <f t="shared" si="1"/>
        <v>0</v>
      </c>
      <c r="AJ19" s="4">
        <f t="shared" si="2"/>
        <v>0</v>
      </c>
      <c r="AK19" s="11">
        <f t="shared" si="3"/>
        <v>0</v>
      </c>
      <c r="AL19" s="4">
        <f t="shared" si="4"/>
        <v>0</v>
      </c>
      <c r="AM19" s="27">
        <v>0.91500000000000004</v>
      </c>
      <c r="AN19" s="3">
        <v>16000</v>
      </c>
    </row>
    <row r="20" spans="1:40" ht="15" hidden="1" customHeight="1">
      <c r="A20" s="29" t="s">
        <v>17</v>
      </c>
      <c r="B20" s="30" t="s">
        <v>135</v>
      </c>
      <c r="C20" s="48"/>
      <c r="D20" s="48"/>
      <c r="E20" s="48"/>
      <c r="F20" s="48"/>
      <c r="G20" s="47"/>
      <c r="H20" s="48"/>
      <c r="I20" s="48"/>
      <c r="J20" s="48"/>
      <c r="K20" s="48"/>
      <c r="L20" s="48"/>
      <c r="M20" s="48"/>
      <c r="N20" s="47"/>
      <c r="O20" s="48"/>
      <c r="P20" s="48"/>
      <c r="Q20" s="48"/>
      <c r="R20" s="48"/>
      <c r="S20" s="48"/>
      <c r="T20" s="48"/>
      <c r="U20" s="47"/>
      <c r="V20" s="48"/>
      <c r="W20" s="48"/>
      <c r="X20" s="48"/>
      <c r="Y20" s="48"/>
      <c r="Z20" s="48"/>
      <c r="AA20" s="48"/>
      <c r="AB20" s="47"/>
      <c r="AC20" s="48"/>
      <c r="AD20" s="48"/>
      <c r="AE20" s="48"/>
      <c r="AF20" s="49"/>
      <c r="AG20" s="37"/>
      <c r="AH20" s="11">
        <f t="shared" si="0"/>
        <v>0</v>
      </c>
      <c r="AI20" s="17">
        <f t="shared" si="1"/>
        <v>0</v>
      </c>
      <c r="AJ20" s="4">
        <f t="shared" si="2"/>
        <v>0</v>
      </c>
      <c r="AK20" s="11">
        <f t="shared" si="3"/>
        <v>0</v>
      </c>
      <c r="AL20" s="4">
        <f t="shared" si="4"/>
        <v>0</v>
      </c>
      <c r="AM20" s="27">
        <v>0.81200000000000006</v>
      </c>
      <c r="AN20" s="3">
        <v>16000</v>
      </c>
    </row>
    <row r="21" spans="1:40" ht="15" hidden="1" customHeight="1">
      <c r="A21" s="29" t="s">
        <v>18</v>
      </c>
      <c r="B21" s="30" t="s">
        <v>136</v>
      </c>
      <c r="C21" s="48"/>
      <c r="D21" s="48"/>
      <c r="E21" s="48"/>
      <c r="F21" s="48"/>
      <c r="G21" s="48"/>
      <c r="H21" s="48"/>
      <c r="I21" s="47"/>
      <c r="J21" s="48"/>
      <c r="K21" s="48"/>
      <c r="L21" s="48"/>
      <c r="M21" s="48"/>
      <c r="N21" s="48"/>
      <c r="O21" s="48"/>
      <c r="P21" s="47"/>
      <c r="Q21" s="48"/>
      <c r="R21" s="48"/>
      <c r="S21" s="48"/>
      <c r="T21" s="48"/>
      <c r="U21" s="48"/>
      <c r="V21" s="48"/>
      <c r="W21" s="47"/>
      <c r="X21" s="48"/>
      <c r="Y21" s="48"/>
      <c r="Z21" s="48"/>
      <c r="AA21" s="48"/>
      <c r="AB21" s="48"/>
      <c r="AC21" s="48"/>
      <c r="AD21" s="47"/>
      <c r="AE21" s="48"/>
      <c r="AF21" s="49"/>
      <c r="AG21" s="37"/>
      <c r="AH21" s="11">
        <f t="shared" si="0"/>
        <v>0</v>
      </c>
      <c r="AI21" s="17">
        <f t="shared" si="1"/>
        <v>0</v>
      </c>
      <c r="AJ21" s="4">
        <f t="shared" si="2"/>
        <v>0</v>
      </c>
      <c r="AK21" s="11">
        <f t="shared" si="3"/>
        <v>0</v>
      </c>
      <c r="AL21" s="4">
        <f t="shared" si="4"/>
        <v>0</v>
      </c>
      <c r="AM21" s="27">
        <v>0.67300000000000004</v>
      </c>
      <c r="AN21" s="3">
        <v>16000</v>
      </c>
    </row>
    <row r="22" spans="1:40" ht="15" hidden="1" customHeight="1">
      <c r="A22" s="29" t="s">
        <v>19</v>
      </c>
      <c r="B22" s="30" t="s">
        <v>51</v>
      </c>
      <c r="C22" s="48"/>
      <c r="D22" s="48"/>
      <c r="E22" s="48"/>
      <c r="F22" s="48"/>
      <c r="G22" s="48"/>
      <c r="H22" s="48"/>
      <c r="I22" s="47"/>
      <c r="J22" s="48"/>
      <c r="K22" s="48"/>
      <c r="L22" s="48"/>
      <c r="M22" s="48"/>
      <c r="N22" s="48"/>
      <c r="O22" s="48"/>
      <c r="P22" s="47"/>
      <c r="Q22" s="48"/>
      <c r="R22" s="48"/>
      <c r="S22" s="48"/>
      <c r="T22" s="48"/>
      <c r="U22" s="48"/>
      <c r="V22" s="48"/>
      <c r="W22" s="47"/>
      <c r="X22" s="48"/>
      <c r="Y22" s="48"/>
      <c r="Z22" s="48"/>
      <c r="AA22" s="48"/>
      <c r="AB22" s="48"/>
      <c r="AC22" s="48"/>
      <c r="AD22" s="47"/>
      <c r="AE22" s="48"/>
      <c r="AF22" s="49"/>
      <c r="AG22" s="37"/>
      <c r="AH22" s="11">
        <f t="shared" si="0"/>
        <v>0</v>
      </c>
      <c r="AI22" s="17">
        <f t="shared" si="1"/>
        <v>0</v>
      </c>
      <c r="AJ22" s="4">
        <f t="shared" si="2"/>
        <v>0</v>
      </c>
      <c r="AK22" s="11">
        <f t="shared" si="3"/>
        <v>0</v>
      </c>
      <c r="AL22" s="4">
        <f t="shared" si="4"/>
        <v>0</v>
      </c>
      <c r="AM22" s="27">
        <v>0.67300000000000004</v>
      </c>
      <c r="AN22" s="3">
        <v>16000</v>
      </c>
    </row>
    <row r="23" spans="1:40" ht="15" hidden="1" customHeight="1">
      <c r="A23" s="29" t="s">
        <v>20</v>
      </c>
      <c r="B23" s="30" t="s">
        <v>137</v>
      </c>
      <c r="C23" s="48"/>
      <c r="D23" s="48"/>
      <c r="E23" s="48"/>
      <c r="F23" s="48"/>
      <c r="G23" s="47"/>
      <c r="H23" s="48"/>
      <c r="I23" s="48"/>
      <c r="J23" s="48"/>
      <c r="K23" s="48"/>
      <c r="L23" s="48"/>
      <c r="M23" s="48"/>
      <c r="N23" s="47"/>
      <c r="O23" s="48"/>
      <c r="P23" s="48"/>
      <c r="Q23" s="48"/>
      <c r="R23" s="48"/>
      <c r="S23" s="48"/>
      <c r="T23" s="48"/>
      <c r="U23" s="47"/>
      <c r="V23" s="48"/>
      <c r="W23" s="48"/>
      <c r="X23" s="48"/>
      <c r="Y23" s="48"/>
      <c r="Z23" s="48"/>
      <c r="AA23" s="48"/>
      <c r="AB23" s="47"/>
      <c r="AC23" s="48"/>
      <c r="AD23" s="48"/>
      <c r="AE23" s="48"/>
      <c r="AF23" s="49"/>
      <c r="AG23" s="37"/>
      <c r="AH23" s="11">
        <f t="shared" si="0"/>
        <v>0</v>
      </c>
      <c r="AI23" s="17">
        <f t="shared" si="1"/>
        <v>0</v>
      </c>
      <c r="AJ23" s="4">
        <f t="shared" si="2"/>
        <v>0</v>
      </c>
      <c r="AK23" s="11">
        <f t="shared" si="3"/>
        <v>0</v>
      </c>
      <c r="AL23" s="4">
        <f t="shared" si="4"/>
        <v>0</v>
      </c>
      <c r="AM23" s="27">
        <v>1.2250000000000001</v>
      </c>
      <c r="AN23" s="3">
        <v>16000</v>
      </c>
    </row>
    <row r="24" spans="1:40" ht="15" hidden="1" customHeight="1">
      <c r="A24" s="29" t="s">
        <v>12</v>
      </c>
      <c r="B24" s="30" t="s">
        <v>54</v>
      </c>
      <c r="C24" s="48"/>
      <c r="D24" s="47"/>
      <c r="E24" s="47"/>
      <c r="F24" s="47"/>
      <c r="G24" s="47"/>
      <c r="H24" s="47"/>
      <c r="I24" s="48"/>
      <c r="J24" s="48"/>
      <c r="K24" s="47"/>
      <c r="L24" s="47"/>
      <c r="M24" s="47"/>
      <c r="N24" s="47"/>
      <c r="O24" s="47"/>
      <c r="P24" s="48"/>
      <c r="Q24" s="48"/>
      <c r="R24" s="47"/>
      <c r="S24" s="47"/>
      <c r="T24" s="47"/>
      <c r="U24" s="47"/>
      <c r="V24" s="47"/>
      <c r="W24" s="48"/>
      <c r="X24" s="48"/>
      <c r="Y24" s="47"/>
      <c r="Z24" s="47"/>
      <c r="AA24" s="47"/>
      <c r="AB24" s="47"/>
      <c r="AC24" s="47"/>
      <c r="AD24" s="48"/>
      <c r="AE24" s="48"/>
      <c r="AF24" s="50"/>
      <c r="AG24" s="37"/>
      <c r="AH24" s="11">
        <f t="shared" si="0"/>
        <v>0</v>
      </c>
      <c r="AI24" s="17">
        <f t="shared" si="1"/>
        <v>0</v>
      </c>
      <c r="AJ24" s="4">
        <f t="shared" si="2"/>
        <v>0</v>
      </c>
      <c r="AK24" s="11">
        <f t="shared" si="3"/>
        <v>0</v>
      </c>
      <c r="AL24" s="4">
        <f t="shared" si="4"/>
        <v>0</v>
      </c>
      <c r="AM24" s="27">
        <v>1.706</v>
      </c>
      <c r="AN24" s="3">
        <v>16000</v>
      </c>
    </row>
    <row r="25" spans="1:40" ht="15" hidden="1" customHeight="1">
      <c r="A25" s="29" t="s">
        <v>124</v>
      </c>
      <c r="B25" s="30" t="s">
        <v>138</v>
      </c>
      <c r="C25" s="48"/>
      <c r="D25" s="48"/>
      <c r="E25" s="48"/>
      <c r="F25" s="48"/>
      <c r="G25" s="48"/>
      <c r="H25" s="48"/>
      <c r="I25" s="47"/>
      <c r="J25" s="48"/>
      <c r="K25" s="48"/>
      <c r="L25" s="48"/>
      <c r="M25" s="48"/>
      <c r="N25" s="48"/>
      <c r="O25" s="48"/>
      <c r="P25" s="47"/>
      <c r="Q25" s="48"/>
      <c r="R25" s="48"/>
      <c r="S25" s="48"/>
      <c r="T25" s="48"/>
      <c r="U25" s="48"/>
      <c r="V25" s="48"/>
      <c r="W25" s="47"/>
      <c r="X25" s="48"/>
      <c r="Y25" s="48"/>
      <c r="Z25" s="48"/>
      <c r="AA25" s="48"/>
      <c r="AB25" s="48"/>
      <c r="AC25" s="48"/>
      <c r="AD25" s="47"/>
      <c r="AE25" s="48"/>
      <c r="AF25" s="49"/>
      <c r="AG25" s="37"/>
      <c r="AH25" s="11">
        <f t="shared" si="0"/>
        <v>0</v>
      </c>
      <c r="AI25" s="17">
        <f t="shared" si="1"/>
        <v>0</v>
      </c>
      <c r="AJ25" s="4">
        <f t="shared" si="2"/>
        <v>0</v>
      </c>
      <c r="AK25" s="11">
        <f t="shared" si="3"/>
        <v>0</v>
      </c>
      <c r="AL25" s="4">
        <f t="shared" si="4"/>
        <v>0</v>
      </c>
      <c r="AM25" s="27">
        <v>1.73</v>
      </c>
      <c r="AN25" s="3">
        <v>16000</v>
      </c>
    </row>
    <row r="26" spans="1:40" ht="15" hidden="1" customHeight="1">
      <c r="A26" s="29" t="s">
        <v>20</v>
      </c>
      <c r="B26" s="30" t="s">
        <v>56</v>
      </c>
      <c r="C26" s="48"/>
      <c r="D26" s="47"/>
      <c r="E26" s="47"/>
      <c r="F26" s="47"/>
      <c r="G26" s="48"/>
      <c r="H26" s="48"/>
      <c r="I26" s="48"/>
      <c r="J26" s="48"/>
      <c r="K26" s="47"/>
      <c r="L26" s="47"/>
      <c r="M26" s="47"/>
      <c r="N26" s="48"/>
      <c r="O26" s="48"/>
      <c r="P26" s="48"/>
      <c r="Q26" s="48"/>
      <c r="R26" s="47"/>
      <c r="S26" s="47"/>
      <c r="T26" s="47"/>
      <c r="U26" s="48"/>
      <c r="V26" s="48"/>
      <c r="W26" s="48"/>
      <c r="X26" s="48"/>
      <c r="Y26" s="47"/>
      <c r="Z26" s="47"/>
      <c r="AA26" s="47"/>
      <c r="AB26" s="48"/>
      <c r="AC26" s="48"/>
      <c r="AD26" s="48"/>
      <c r="AE26" s="48"/>
      <c r="AF26" s="50"/>
      <c r="AG26" s="37"/>
      <c r="AH26" s="11">
        <f t="shared" si="0"/>
        <v>0</v>
      </c>
      <c r="AI26" s="17">
        <f t="shared" si="1"/>
        <v>0</v>
      </c>
      <c r="AJ26" s="4">
        <f t="shared" si="2"/>
        <v>0</v>
      </c>
      <c r="AK26" s="11">
        <f t="shared" si="3"/>
        <v>0</v>
      </c>
      <c r="AL26" s="4">
        <f t="shared" si="4"/>
        <v>0</v>
      </c>
      <c r="AM26" s="27">
        <v>1.6040000000000001</v>
      </c>
      <c r="AN26" s="3">
        <v>16000</v>
      </c>
    </row>
    <row r="27" spans="1:40" hidden="1">
      <c r="A27" s="29" t="s">
        <v>20</v>
      </c>
      <c r="B27" s="30" t="s">
        <v>139</v>
      </c>
      <c r="C27" s="48"/>
      <c r="D27" s="48"/>
      <c r="E27" s="48"/>
      <c r="F27" s="48"/>
      <c r="G27" s="47"/>
      <c r="H27" s="47"/>
      <c r="I27" s="48"/>
      <c r="J27" s="48"/>
      <c r="K27" s="48"/>
      <c r="L27" s="48"/>
      <c r="M27" s="48"/>
      <c r="N27" s="47"/>
      <c r="O27" s="47"/>
      <c r="P27" s="48"/>
      <c r="Q27" s="48"/>
      <c r="R27" s="48"/>
      <c r="S27" s="48"/>
      <c r="T27" s="48"/>
      <c r="U27" s="47"/>
      <c r="V27" s="47"/>
      <c r="W27" s="48"/>
      <c r="X27" s="48"/>
      <c r="Y27" s="48"/>
      <c r="Z27" s="48"/>
      <c r="AA27" s="48"/>
      <c r="AB27" s="47"/>
      <c r="AC27" s="47"/>
      <c r="AD27" s="48"/>
      <c r="AE27" s="48"/>
      <c r="AF27" s="49"/>
      <c r="AG27" s="37"/>
      <c r="AH27" s="11">
        <f t="shared" si="0"/>
        <v>0</v>
      </c>
      <c r="AI27" s="17">
        <f t="shared" si="1"/>
        <v>0</v>
      </c>
      <c r="AJ27" s="4">
        <f t="shared" si="2"/>
        <v>0</v>
      </c>
      <c r="AK27" s="11">
        <f t="shared" si="3"/>
        <v>0</v>
      </c>
      <c r="AL27" s="4">
        <f t="shared" si="4"/>
        <v>0</v>
      </c>
      <c r="AM27" s="27">
        <v>1.6040000000000001</v>
      </c>
      <c r="AN27" s="3">
        <v>16000</v>
      </c>
    </row>
    <row r="28" spans="1:40" hidden="1">
      <c r="A28" s="29" t="s">
        <v>21</v>
      </c>
      <c r="B28" s="30" t="s">
        <v>58</v>
      </c>
      <c r="C28" s="48"/>
      <c r="D28" s="47"/>
      <c r="E28" s="47"/>
      <c r="F28" s="47"/>
      <c r="G28" s="47"/>
      <c r="H28" s="47"/>
      <c r="I28" s="48"/>
      <c r="J28" s="48"/>
      <c r="K28" s="47"/>
      <c r="L28" s="47"/>
      <c r="M28" s="47"/>
      <c r="N28" s="47"/>
      <c r="O28" s="47"/>
      <c r="P28" s="48"/>
      <c r="Q28" s="48"/>
      <c r="R28" s="47"/>
      <c r="S28" s="47"/>
      <c r="T28" s="47"/>
      <c r="U28" s="47"/>
      <c r="V28" s="47"/>
      <c r="W28" s="48"/>
      <c r="X28" s="48"/>
      <c r="Y28" s="47"/>
      <c r="Z28" s="47"/>
      <c r="AA28" s="47"/>
      <c r="AB28" s="47"/>
      <c r="AC28" s="47"/>
      <c r="AD28" s="48"/>
      <c r="AE28" s="48"/>
      <c r="AF28" s="50"/>
      <c r="AG28" s="37"/>
      <c r="AH28" s="11">
        <f t="shared" si="0"/>
        <v>0</v>
      </c>
      <c r="AI28" s="17">
        <f t="shared" si="1"/>
        <v>0</v>
      </c>
      <c r="AJ28" s="4">
        <f t="shared" si="2"/>
        <v>0</v>
      </c>
      <c r="AK28" s="11">
        <f t="shared" si="3"/>
        <v>0</v>
      </c>
      <c r="AL28" s="4">
        <f t="shared" si="4"/>
        <v>0</v>
      </c>
      <c r="AM28" s="27">
        <v>1.3879999999999999</v>
      </c>
      <c r="AN28" s="3">
        <v>16000</v>
      </c>
    </row>
    <row r="29" spans="1:40">
      <c r="A29" s="29" t="s">
        <v>22</v>
      </c>
      <c r="B29" s="30" t="s">
        <v>59</v>
      </c>
      <c r="C29" s="48"/>
      <c r="D29" s="48"/>
      <c r="E29" s="48"/>
      <c r="F29" s="48"/>
      <c r="G29" s="48"/>
      <c r="H29" s="48"/>
      <c r="I29" s="47">
        <v>10</v>
      </c>
      <c r="J29" s="48"/>
      <c r="K29" s="48"/>
      <c r="L29" s="48"/>
      <c r="M29" s="48"/>
      <c r="N29" s="48"/>
      <c r="O29" s="48"/>
      <c r="P29" s="47">
        <v>10</v>
      </c>
      <c r="Q29" s="48"/>
      <c r="R29" s="48"/>
      <c r="S29" s="48"/>
      <c r="T29" s="48"/>
      <c r="U29" s="48"/>
      <c r="V29" s="48"/>
      <c r="W29" s="47">
        <v>10</v>
      </c>
      <c r="X29" s="48"/>
      <c r="Y29" s="48"/>
      <c r="Z29" s="48"/>
      <c r="AA29" s="48"/>
      <c r="AB29" s="48"/>
      <c r="AC29" s="48"/>
      <c r="AD29" s="47">
        <v>10</v>
      </c>
      <c r="AE29" s="48"/>
      <c r="AF29" s="49"/>
      <c r="AG29" s="37"/>
      <c r="AH29" s="11">
        <f t="shared" si="0"/>
        <v>4</v>
      </c>
      <c r="AI29" s="17">
        <f t="shared" si="1"/>
        <v>40</v>
      </c>
      <c r="AJ29" s="4">
        <f t="shared" si="2"/>
        <v>1.3426666666666665</v>
      </c>
      <c r="AK29" s="11">
        <f t="shared" si="3"/>
        <v>40</v>
      </c>
      <c r="AL29" s="4">
        <f t="shared" si="4"/>
        <v>1.3426666666666665</v>
      </c>
      <c r="AM29" s="27">
        <v>1.0069999999999999</v>
      </c>
      <c r="AN29" s="3">
        <v>16000</v>
      </c>
    </row>
    <row r="30" spans="1:40" hidden="1">
      <c r="A30" s="29" t="s">
        <v>125</v>
      </c>
      <c r="B30" s="30" t="s">
        <v>140</v>
      </c>
      <c r="C30" s="48"/>
      <c r="D30" s="47"/>
      <c r="E30" s="47"/>
      <c r="F30" s="47"/>
      <c r="G30" s="47"/>
      <c r="H30" s="47"/>
      <c r="I30" s="48"/>
      <c r="J30" s="48"/>
      <c r="K30" s="47"/>
      <c r="L30" s="47"/>
      <c r="M30" s="47"/>
      <c r="N30" s="47"/>
      <c r="O30" s="47"/>
      <c r="P30" s="48"/>
      <c r="Q30" s="48"/>
      <c r="R30" s="47"/>
      <c r="S30" s="47"/>
      <c r="T30" s="47"/>
      <c r="U30" s="47"/>
      <c r="V30" s="47"/>
      <c r="W30" s="48"/>
      <c r="X30" s="48"/>
      <c r="Y30" s="47"/>
      <c r="Z30" s="47"/>
      <c r="AA30" s="47"/>
      <c r="AB30" s="47"/>
      <c r="AC30" s="47"/>
      <c r="AD30" s="48"/>
      <c r="AE30" s="48"/>
      <c r="AF30" s="50"/>
      <c r="AG30" s="37"/>
      <c r="AH30" s="11">
        <f t="shared" si="0"/>
        <v>0</v>
      </c>
      <c r="AI30" s="17">
        <f t="shared" si="1"/>
        <v>0</v>
      </c>
      <c r="AJ30" s="4">
        <f t="shared" si="2"/>
        <v>0</v>
      </c>
      <c r="AK30" s="11">
        <f t="shared" si="3"/>
        <v>0</v>
      </c>
      <c r="AL30" s="4">
        <f t="shared" si="4"/>
        <v>0</v>
      </c>
      <c r="AM30" s="27">
        <v>1.3879999999999999</v>
      </c>
      <c r="AN30" s="3">
        <v>16000</v>
      </c>
    </row>
    <row r="31" spans="1:40" hidden="1">
      <c r="A31" s="29" t="s">
        <v>23</v>
      </c>
      <c r="B31" s="30" t="s">
        <v>141</v>
      </c>
      <c r="C31" s="48"/>
      <c r="D31" s="48"/>
      <c r="E31" s="48"/>
      <c r="F31" s="48"/>
      <c r="G31" s="48"/>
      <c r="H31" s="48"/>
      <c r="I31" s="48"/>
      <c r="J31" s="47"/>
      <c r="K31" s="48"/>
      <c r="L31" s="48"/>
      <c r="M31" s="48"/>
      <c r="N31" s="48"/>
      <c r="O31" s="48"/>
      <c r="P31" s="48"/>
      <c r="Q31" s="47"/>
      <c r="R31" s="48"/>
      <c r="S31" s="48"/>
      <c r="T31" s="48"/>
      <c r="U31" s="48"/>
      <c r="V31" s="48"/>
      <c r="W31" s="48"/>
      <c r="X31" s="47"/>
      <c r="Y31" s="48"/>
      <c r="Z31" s="48"/>
      <c r="AA31" s="48"/>
      <c r="AB31" s="48"/>
      <c r="AC31" s="48"/>
      <c r="AD31" s="48"/>
      <c r="AE31" s="47"/>
      <c r="AF31" s="49"/>
      <c r="AG31" s="37"/>
      <c r="AH31" s="11">
        <f t="shared" si="0"/>
        <v>0</v>
      </c>
      <c r="AI31" s="17">
        <f t="shared" si="1"/>
        <v>0</v>
      </c>
      <c r="AJ31" s="4">
        <f t="shared" si="2"/>
        <v>0</v>
      </c>
      <c r="AK31" s="11">
        <f t="shared" si="3"/>
        <v>0</v>
      </c>
      <c r="AL31" s="4">
        <f t="shared" si="4"/>
        <v>0</v>
      </c>
      <c r="AM31" s="27">
        <v>1.9039999999999999</v>
      </c>
      <c r="AN31" s="3">
        <v>16000</v>
      </c>
    </row>
    <row r="32" spans="1:40" hidden="1">
      <c r="A32" s="29" t="s">
        <v>23</v>
      </c>
      <c r="B32" s="30" t="s">
        <v>60</v>
      </c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9"/>
      <c r="AG32" s="37"/>
      <c r="AH32" s="11">
        <f t="shared" si="0"/>
        <v>0</v>
      </c>
      <c r="AI32" s="17">
        <f t="shared" si="1"/>
        <v>0</v>
      </c>
      <c r="AJ32" s="4">
        <f t="shared" si="2"/>
        <v>0</v>
      </c>
      <c r="AK32" s="11">
        <f t="shared" si="3"/>
        <v>0</v>
      </c>
      <c r="AL32" s="4">
        <f t="shared" si="4"/>
        <v>0</v>
      </c>
      <c r="AM32" s="27">
        <v>1.9039999999999999</v>
      </c>
      <c r="AN32" s="3">
        <v>16000</v>
      </c>
    </row>
    <row r="33" spans="1:40" hidden="1">
      <c r="A33" s="29" t="s">
        <v>24</v>
      </c>
      <c r="B33" s="30" t="s">
        <v>142</v>
      </c>
      <c r="C33" s="48"/>
      <c r="D33" s="47"/>
      <c r="E33" s="47"/>
      <c r="F33" s="47"/>
      <c r="G33" s="48"/>
      <c r="H33" s="48"/>
      <c r="I33" s="48"/>
      <c r="J33" s="48"/>
      <c r="K33" s="47"/>
      <c r="L33" s="47"/>
      <c r="M33" s="47"/>
      <c r="N33" s="48"/>
      <c r="O33" s="48"/>
      <c r="P33" s="48"/>
      <c r="Q33" s="48"/>
      <c r="R33" s="47"/>
      <c r="S33" s="47"/>
      <c r="T33" s="47"/>
      <c r="U33" s="48"/>
      <c r="V33" s="48"/>
      <c r="W33" s="48"/>
      <c r="X33" s="48"/>
      <c r="Y33" s="47"/>
      <c r="Z33" s="47"/>
      <c r="AA33" s="47"/>
      <c r="AB33" s="48"/>
      <c r="AC33" s="48"/>
      <c r="AD33" s="48"/>
      <c r="AE33" s="48"/>
      <c r="AF33" s="50"/>
      <c r="AG33" s="37"/>
      <c r="AH33" s="11">
        <f t="shared" si="0"/>
        <v>0</v>
      </c>
      <c r="AI33" s="17">
        <f t="shared" si="1"/>
        <v>0</v>
      </c>
      <c r="AJ33" s="4">
        <f t="shared" si="2"/>
        <v>0</v>
      </c>
      <c r="AK33" s="11">
        <f t="shared" si="3"/>
        <v>0</v>
      </c>
      <c r="AL33" s="4">
        <f t="shared" si="4"/>
        <v>0</v>
      </c>
      <c r="AM33" s="27">
        <v>1.841</v>
      </c>
      <c r="AN33" s="3">
        <v>16000</v>
      </c>
    </row>
    <row r="34" spans="1:40" hidden="1">
      <c r="A34" s="29" t="s">
        <v>24</v>
      </c>
      <c r="B34" s="30" t="s">
        <v>62</v>
      </c>
      <c r="C34" s="48"/>
      <c r="D34" s="48"/>
      <c r="E34" s="48"/>
      <c r="F34" s="48"/>
      <c r="G34" s="47"/>
      <c r="H34" s="47"/>
      <c r="I34" s="48"/>
      <c r="J34" s="48"/>
      <c r="K34" s="48"/>
      <c r="L34" s="48"/>
      <c r="M34" s="48"/>
      <c r="N34" s="47"/>
      <c r="O34" s="47"/>
      <c r="P34" s="48"/>
      <c r="Q34" s="48"/>
      <c r="R34" s="48"/>
      <c r="S34" s="48"/>
      <c r="T34" s="48"/>
      <c r="U34" s="47"/>
      <c r="V34" s="47"/>
      <c r="W34" s="48"/>
      <c r="X34" s="48"/>
      <c r="Y34" s="48"/>
      <c r="Z34" s="48"/>
      <c r="AA34" s="48"/>
      <c r="AB34" s="47"/>
      <c r="AC34" s="47"/>
      <c r="AD34" s="48"/>
      <c r="AE34" s="48"/>
      <c r="AF34" s="49"/>
      <c r="AG34" s="37"/>
      <c r="AH34" s="11">
        <f t="shared" si="0"/>
        <v>0</v>
      </c>
      <c r="AI34" s="17">
        <f t="shared" si="1"/>
        <v>0</v>
      </c>
      <c r="AJ34" s="4">
        <f t="shared" si="2"/>
        <v>0</v>
      </c>
      <c r="AK34" s="11">
        <f t="shared" si="3"/>
        <v>0</v>
      </c>
      <c r="AL34" s="4">
        <f t="shared" si="4"/>
        <v>0</v>
      </c>
      <c r="AM34" s="27">
        <v>1.841</v>
      </c>
      <c r="AN34" s="3">
        <v>16000</v>
      </c>
    </row>
    <row r="35" spans="1:40" hidden="1">
      <c r="A35" s="29" t="s">
        <v>20</v>
      </c>
      <c r="B35" s="30" t="s">
        <v>63</v>
      </c>
      <c r="C35" s="48"/>
      <c r="D35" s="48"/>
      <c r="E35" s="48"/>
      <c r="F35" s="48"/>
      <c r="G35" s="48"/>
      <c r="H35" s="48"/>
      <c r="I35" s="47"/>
      <c r="J35" s="48"/>
      <c r="K35" s="48"/>
      <c r="L35" s="48"/>
      <c r="M35" s="48"/>
      <c r="N35" s="48"/>
      <c r="O35" s="48"/>
      <c r="P35" s="47"/>
      <c r="Q35" s="48"/>
      <c r="R35" s="48"/>
      <c r="S35" s="48"/>
      <c r="T35" s="48"/>
      <c r="U35" s="48"/>
      <c r="V35" s="48"/>
      <c r="W35" s="47"/>
      <c r="X35" s="48"/>
      <c r="Y35" s="48"/>
      <c r="Z35" s="48"/>
      <c r="AA35" s="48"/>
      <c r="AB35" s="48"/>
      <c r="AC35" s="48"/>
      <c r="AD35" s="47"/>
      <c r="AE35" s="48"/>
      <c r="AF35" s="49"/>
      <c r="AG35" s="37"/>
      <c r="AH35" s="11">
        <f t="shared" si="0"/>
        <v>0</v>
      </c>
      <c r="AI35" s="17">
        <f t="shared" si="1"/>
        <v>0</v>
      </c>
      <c r="AJ35" s="4">
        <f t="shared" si="2"/>
        <v>0</v>
      </c>
      <c r="AK35" s="11">
        <f t="shared" si="3"/>
        <v>0</v>
      </c>
      <c r="AL35" s="4">
        <f t="shared" si="4"/>
        <v>0</v>
      </c>
      <c r="AM35" s="27">
        <v>1.409</v>
      </c>
      <c r="AN35" s="3">
        <v>16000</v>
      </c>
    </row>
    <row r="36" spans="1:40">
      <c r="A36" s="29" t="s">
        <v>20</v>
      </c>
      <c r="B36" s="30" t="s">
        <v>64</v>
      </c>
      <c r="C36" s="48"/>
      <c r="D36" s="47">
        <v>10</v>
      </c>
      <c r="E36" s="47"/>
      <c r="F36" s="47">
        <v>10</v>
      </c>
      <c r="G36" s="47"/>
      <c r="H36" s="47">
        <v>10</v>
      </c>
      <c r="I36" s="48"/>
      <c r="J36" s="48"/>
      <c r="K36" s="47">
        <v>10</v>
      </c>
      <c r="L36" s="47"/>
      <c r="M36" s="47"/>
      <c r="N36" s="47">
        <v>10</v>
      </c>
      <c r="O36" s="47"/>
      <c r="P36" s="48"/>
      <c r="Q36" s="48"/>
      <c r="R36" s="47">
        <v>10</v>
      </c>
      <c r="S36" s="47"/>
      <c r="T36" s="47"/>
      <c r="U36" s="47">
        <v>10</v>
      </c>
      <c r="V36" s="47"/>
      <c r="W36" s="48"/>
      <c r="X36" s="48"/>
      <c r="Y36" s="47">
        <v>10</v>
      </c>
      <c r="Z36" s="47"/>
      <c r="AA36" s="47"/>
      <c r="AB36" s="47">
        <v>10</v>
      </c>
      <c r="AC36" s="47"/>
      <c r="AD36" s="48"/>
      <c r="AE36" s="48"/>
      <c r="AF36" s="50">
        <v>10</v>
      </c>
      <c r="AG36" s="37"/>
      <c r="AH36" s="11">
        <f t="shared" si="0"/>
        <v>10</v>
      </c>
      <c r="AI36" s="17">
        <f t="shared" si="1"/>
        <v>0</v>
      </c>
      <c r="AJ36" s="4">
        <f t="shared" si="2"/>
        <v>0</v>
      </c>
      <c r="AK36" s="11">
        <f t="shared" si="3"/>
        <v>100</v>
      </c>
      <c r="AL36" s="4">
        <f t="shared" si="4"/>
        <v>5.9666666666666668</v>
      </c>
      <c r="AM36" s="27">
        <v>1.79</v>
      </c>
      <c r="AN36" s="3">
        <v>16000</v>
      </c>
    </row>
    <row r="37" spans="1:40" hidden="1">
      <c r="A37" s="29" t="s">
        <v>25</v>
      </c>
      <c r="B37" s="30" t="s">
        <v>65</v>
      </c>
      <c r="C37" s="48"/>
      <c r="D37" s="48"/>
      <c r="E37" s="48"/>
      <c r="F37" s="48"/>
      <c r="G37" s="48"/>
      <c r="H37" s="48"/>
      <c r="I37" s="47"/>
      <c r="J37" s="48"/>
      <c r="K37" s="48"/>
      <c r="L37" s="48"/>
      <c r="M37" s="48"/>
      <c r="N37" s="48"/>
      <c r="O37" s="48"/>
      <c r="P37" s="47"/>
      <c r="Q37" s="48"/>
      <c r="R37" s="48"/>
      <c r="S37" s="48"/>
      <c r="T37" s="48"/>
      <c r="U37" s="48"/>
      <c r="V37" s="48"/>
      <c r="W37" s="47"/>
      <c r="X37" s="48"/>
      <c r="Y37" s="48"/>
      <c r="Z37" s="48"/>
      <c r="AA37" s="48"/>
      <c r="AB37" s="48"/>
      <c r="AC37" s="48"/>
      <c r="AD37" s="47"/>
      <c r="AE37" s="48"/>
      <c r="AF37" s="49"/>
      <c r="AG37" s="37"/>
      <c r="AH37" s="11">
        <f t="shared" si="0"/>
        <v>0</v>
      </c>
      <c r="AI37" s="17">
        <f t="shared" si="1"/>
        <v>0</v>
      </c>
      <c r="AJ37" s="4">
        <f t="shared" si="2"/>
        <v>0</v>
      </c>
      <c r="AK37" s="11">
        <f t="shared" si="3"/>
        <v>0</v>
      </c>
      <c r="AL37" s="4">
        <f t="shared" si="4"/>
        <v>0</v>
      </c>
      <c r="AM37" s="27">
        <v>1.89</v>
      </c>
      <c r="AN37" s="3">
        <v>16000</v>
      </c>
    </row>
    <row r="38" spans="1:40" hidden="1">
      <c r="A38" s="29" t="s">
        <v>26</v>
      </c>
      <c r="B38" s="30" t="s">
        <v>66</v>
      </c>
      <c r="C38" s="47"/>
      <c r="D38" s="48"/>
      <c r="E38" s="48"/>
      <c r="F38" s="48"/>
      <c r="G38" s="48"/>
      <c r="H38" s="48"/>
      <c r="I38" s="47"/>
      <c r="J38" s="47"/>
      <c r="K38" s="48"/>
      <c r="L38" s="48"/>
      <c r="M38" s="48"/>
      <c r="N38" s="48"/>
      <c r="O38" s="48"/>
      <c r="P38" s="47"/>
      <c r="Q38" s="47"/>
      <c r="R38" s="48"/>
      <c r="S38" s="48"/>
      <c r="T38" s="48"/>
      <c r="U38" s="48"/>
      <c r="V38" s="48"/>
      <c r="W38" s="47"/>
      <c r="X38" s="47"/>
      <c r="Y38" s="48"/>
      <c r="Z38" s="48"/>
      <c r="AA38" s="48"/>
      <c r="AB38" s="48"/>
      <c r="AC38" s="48"/>
      <c r="AD38" s="47"/>
      <c r="AE38" s="47"/>
      <c r="AF38" s="49"/>
      <c r="AG38" s="37"/>
      <c r="AH38" s="11">
        <f t="shared" si="0"/>
        <v>0</v>
      </c>
      <c r="AI38" s="17">
        <f t="shared" si="1"/>
        <v>0</v>
      </c>
      <c r="AJ38" s="4">
        <f t="shared" si="2"/>
        <v>0</v>
      </c>
      <c r="AK38" s="11">
        <f t="shared" si="3"/>
        <v>0</v>
      </c>
      <c r="AL38" s="4">
        <f t="shared" si="4"/>
        <v>0</v>
      </c>
      <c r="AM38" s="27">
        <v>1.89</v>
      </c>
      <c r="AN38" s="3">
        <v>16000</v>
      </c>
    </row>
    <row r="39" spans="1:40" hidden="1">
      <c r="A39" s="29" t="s">
        <v>27</v>
      </c>
      <c r="B39" s="30" t="s">
        <v>67</v>
      </c>
      <c r="C39" s="48"/>
      <c r="D39" s="47"/>
      <c r="E39" s="47"/>
      <c r="F39" s="47"/>
      <c r="G39" s="47"/>
      <c r="H39" s="47"/>
      <c r="I39" s="48"/>
      <c r="J39" s="48"/>
      <c r="K39" s="47"/>
      <c r="L39" s="47"/>
      <c r="M39" s="47"/>
      <c r="N39" s="47"/>
      <c r="O39" s="47"/>
      <c r="P39" s="48"/>
      <c r="Q39" s="48"/>
      <c r="R39" s="47"/>
      <c r="S39" s="47"/>
      <c r="T39" s="47"/>
      <c r="U39" s="47"/>
      <c r="V39" s="47"/>
      <c r="W39" s="48"/>
      <c r="X39" s="48"/>
      <c r="Y39" s="47"/>
      <c r="Z39" s="47"/>
      <c r="AA39" s="47"/>
      <c r="AB39" s="47"/>
      <c r="AC39" s="47"/>
      <c r="AD39" s="48"/>
      <c r="AE39" s="48"/>
      <c r="AF39" s="47"/>
      <c r="AG39" s="37"/>
      <c r="AH39" s="11">
        <f t="shared" si="0"/>
        <v>0</v>
      </c>
      <c r="AI39" s="17">
        <f t="shared" si="1"/>
        <v>0</v>
      </c>
      <c r="AJ39" s="4">
        <f t="shared" si="2"/>
        <v>0</v>
      </c>
      <c r="AK39" s="11">
        <f t="shared" si="3"/>
        <v>0</v>
      </c>
      <c r="AL39" s="4">
        <f t="shared" si="4"/>
        <v>0</v>
      </c>
      <c r="AM39" s="27">
        <v>1.9510000000000001</v>
      </c>
      <c r="AN39" s="3">
        <v>16000</v>
      </c>
    </row>
    <row r="40" spans="1:40" hidden="1">
      <c r="A40" s="29" t="s">
        <v>28</v>
      </c>
      <c r="B40" s="30" t="s">
        <v>69</v>
      </c>
      <c r="C40" s="47"/>
      <c r="D40" s="48"/>
      <c r="E40" s="48"/>
      <c r="F40" s="48"/>
      <c r="G40" s="48"/>
      <c r="H40" s="48"/>
      <c r="I40" s="47"/>
      <c r="J40" s="47"/>
      <c r="K40" s="48"/>
      <c r="L40" s="48"/>
      <c r="M40" s="48"/>
      <c r="N40" s="48"/>
      <c r="O40" s="48"/>
      <c r="P40" s="47"/>
      <c r="Q40" s="47"/>
      <c r="R40" s="48"/>
      <c r="S40" s="48"/>
      <c r="T40" s="48"/>
      <c r="U40" s="48"/>
      <c r="V40" s="48"/>
      <c r="W40" s="47"/>
      <c r="X40" s="47"/>
      <c r="Y40" s="48"/>
      <c r="Z40" s="48"/>
      <c r="AA40" s="48"/>
      <c r="AB40" s="48"/>
      <c r="AC40" s="48"/>
      <c r="AD40" s="47"/>
      <c r="AE40" s="47"/>
      <c r="AF40" s="49"/>
      <c r="AG40" s="37"/>
      <c r="AH40" s="11">
        <f t="shared" ref="AH40:AH76" si="5">COUNT(C40:AF40)</f>
        <v>0</v>
      </c>
      <c r="AI40" s="17">
        <f t="shared" si="1"/>
        <v>0</v>
      </c>
      <c r="AJ40" s="4">
        <f t="shared" si="2"/>
        <v>0</v>
      </c>
      <c r="AK40" s="11">
        <f t="shared" si="3"/>
        <v>0</v>
      </c>
      <c r="AL40" s="4">
        <f t="shared" si="4"/>
        <v>0</v>
      </c>
      <c r="AM40" s="27">
        <v>2.16</v>
      </c>
      <c r="AN40" s="3">
        <v>16000</v>
      </c>
    </row>
    <row r="41" spans="1:40" hidden="1">
      <c r="A41" s="29" t="s">
        <v>126</v>
      </c>
      <c r="B41" s="30" t="s">
        <v>143</v>
      </c>
      <c r="C41" s="47"/>
      <c r="D41" s="48"/>
      <c r="E41" s="48"/>
      <c r="F41" s="48"/>
      <c r="G41" s="48"/>
      <c r="H41" s="48"/>
      <c r="I41" s="48"/>
      <c r="J41" s="47"/>
      <c r="K41" s="48"/>
      <c r="L41" s="48"/>
      <c r="M41" s="48"/>
      <c r="N41" s="48"/>
      <c r="O41" s="48"/>
      <c r="P41" s="48"/>
      <c r="Q41" s="47"/>
      <c r="R41" s="48"/>
      <c r="S41" s="48"/>
      <c r="T41" s="48"/>
      <c r="U41" s="48"/>
      <c r="V41" s="48"/>
      <c r="W41" s="48"/>
      <c r="X41" s="47"/>
      <c r="Y41" s="48"/>
      <c r="Z41" s="48"/>
      <c r="AA41" s="48"/>
      <c r="AB41" s="48"/>
      <c r="AC41" s="48"/>
      <c r="AD41" s="48"/>
      <c r="AE41" s="47"/>
      <c r="AF41" s="49"/>
      <c r="AG41" s="37"/>
      <c r="AH41" s="11">
        <f t="shared" si="5"/>
        <v>0</v>
      </c>
      <c r="AI41" s="17">
        <f t="shared" si="1"/>
        <v>0</v>
      </c>
      <c r="AJ41" s="4">
        <f t="shared" si="2"/>
        <v>0</v>
      </c>
      <c r="AK41" s="11">
        <f t="shared" si="3"/>
        <v>0</v>
      </c>
      <c r="AL41" s="4">
        <f t="shared" si="4"/>
        <v>0</v>
      </c>
      <c r="AM41" s="27">
        <v>2.16</v>
      </c>
      <c r="AN41" s="3">
        <v>16000</v>
      </c>
    </row>
    <row r="42" spans="1:40" hidden="1">
      <c r="A42" s="29" t="s">
        <v>126</v>
      </c>
      <c r="B42" s="30" t="s">
        <v>144</v>
      </c>
      <c r="C42" s="48"/>
      <c r="D42" s="48"/>
      <c r="E42" s="48"/>
      <c r="F42" s="48"/>
      <c r="G42" s="48"/>
      <c r="H42" s="48"/>
      <c r="I42" s="47"/>
      <c r="J42" s="48"/>
      <c r="K42" s="48"/>
      <c r="L42" s="48"/>
      <c r="M42" s="48"/>
      <c r="N42" s="48"/>
      <c r="O42" s="48"/>
      <c r="P42" s="47"/>
      <c r="Q42" s="48"/>
      <c r="R42" s="48"/>
      <c r="S42" s="48"/>
      <c r="T42" s="48"/>
      <c r="U42" s="48"/>
      <c r="V42" s="48"/>
      <c r="W42" s="47"/>
      <c r="X42" s="48"/>
      <c r="Y42" s="48"/>
      <c r="Z42" s="48"/>
      <c r="AA42" s="48"/>
      <c r="AB42" s="48"/>
      <c r="AC42" s="48"/>
      <c r="AD42" s="47"/>
      <c r="AE42" s="48"/>
      <c r="AF42" s="49"/>
      <c r="AG42" s="37"/>
      <c r="AH42" s="11">
        <f t="shared" si="5"/>
        <v>0</v>
      </c>
      <c r="AI42" s="17">
        <f t="shared" si="1"/>
        <v>0</v>
      </c>
      <c r="AJ42" s="4">
        <f t="shared" si="2"/>
        <v>0</v>
      </c>
      <c r="AK42" s="11">
        <f t="shared" si="3"/>
        <v>0</v>
      </c>
      <c r="AL42" s="4">
        <f t="shared" si="4"/>
        <v>0</v>
      </c>
      <c r="AM42" s="27">
        <v>2.16</v>
      </c>
      <c r="AN42" s="3">
        <v>16000</v>
      </c>
    </row>
    <row r="43" spans="1:40" hidden="1">
      <c r="A43" s="29" t="s">
        <v>29</v>
      </c>
      <c r="B43" s="30" t="s">
        <v>71</v>
      </c>
      <c r="C43" s="48"/>
      <c r="D43" s="47"/>
      <c r="E43" s="47"/>
      <c r="F43" s="47"/>
      <c r="G43" s="47"/>
      <c r="H43" s="47"/>
      <c r="I43" s="48"/>
      <c r="J43" s="48"/>
      <c r="K43" s="47"/>
      <c r="L43" s="47"/>
      <c r="M43" s="47"/>
      <c r="N43" s="47"/>
      <c r="O43" s="47"/>
      <c r="P43" s="48"/>
      <c r="Q43" s="48"/>
      <c r="R43" s="47"/>
      <c r="S43" s="47"/>
      <c r="T43" s="47"/>
      <c r="U43" s="47"/>
      <c r="V43" s="47"/>
      <c r="W43" s="48"/>
      <c r="X43" s="48"/>
      <c r="Y43" s="47"/>
      <c r="Z43" s="47"/>
      <c r="AA43" s="47"/>
      <c r="AB43" s="47"/>
      <c r="AC43" s="47"/>
      <c r="AD43" s="48"/>
      <c r="AE43" s="48"/>
      <c r="AF43" s="50"/>
      <c r="AG43" s="37"/>
      <c r="AH43" s="11">
        <f t="shared" si="5"/>
        <v>0</v>
      </c>
      <c r="AI43" s="17">
        <f t="shared" si="1"/>
        <v>0</v>
      </c>
      <c r="AJ43" s="4">
        <f t="shared" si="2"/>
        <v>0</v>
      </c>
      <c r="AK43" s="11">
        <f t="shared" si="3"/>
        <v>0</v>
      </c>
      <c r="AL43" s="4">
        <f t="shared" si="4"/>
        <v>0</v>
      </c>
      <c r="AM43" s="27">
        <v>2.8439999999999999</v>
      </c>
      <c r="AN43" s="3">
        <v>16000</v>
      </c>
    </row>
    <row r="44" spans="1:40" hidden="1">
      <c r="A44" s="29" t="s">
        <v>30</v>
      </c>
      <c r="B44" s="30" t="s">
        <v>145</v>
      </c>
      <c r="C44" s="48"/>
      <c r="D44" s="48"/>
      <c r="E44" s="48"/>
      <c r="F44" s="48"/>
      <c r="G44" s="48"/>
      <c r="H44" s="48"/>
      <c r="I44" s="48"/>
      <c r="J44" s="47"/>
      <c r="K44" s="48"/>
      <c r="L44" s="48"/>
      <c r="M44" s="48"/>
      <c r="N44" s="48"/>
      <c r="O44" s="48"/>
      <c r="P44" s="48"/>
      <c r="Q44" s="47"/>
      <c r="R44" s="48"/>
      <c r="S44" s="48"/>
      <c r="T44" s="48"/>
      <c r="U44" s="48"/>
      <c r="V44" s="48"/>
      <c r="W44" s="48"/>
      <c r="X44" s="47"/>
      <c r="Y44" s="48"/>
      <c r="Z44" s="48"/>
      <c r="AA44" s="48"/>
      <c r="AB44" s="48"/>
      <c r="AC44" s="48"/>
      <c r="AD44" s="48"/>
      <c r="AE44" s="47"/>
      <c r="AF44" s="49"/>
      <c r="AG44" s="37"/>
      <c r="AH44" s="11">
        <f t="shared" si="5"/>
        <v>0</v>
      </c>
      <c r="AI44" s="17">
        <f t="shared" si="1"/>
        <v>0</v>
      </c>
      <c r="AJ44" s="4">
        <f t="shared" si="2"/>
        <v>0</v>
      </c>
      <c r="AK44" s="11">
        <f t="shared" si="3"/>
        <v>0</v>
      </c>
      <c r="AL44" s="4">
        <f t="shared" si="4"/>
        <v>0</v>
      </c>
      <c r="AM44" s="27">
        <v>1.794</v>
      </c>
      <c r="AN44" s="3">
        <v>16000</v>
      </c>
    </row>
    <row r="45" spans="1:40" hidden="1">
      <c r="A45" s="29" t="s">
        <v>31</v>
      </c>
      <c r="B45" s="30" t="s">
        <v>145</v>
      </c>
      <c r="C45" s="48"/>
      <c r="D45" s="48"/>
      <c r="E45" s="48"/>
      <c r="F45" s="48"/>
      <c r="G45" s="48"/>
      <c r="H45" s="48"/>
      <c r="I45" s="47"/>
      <c r="J45" s="48"/>
      <c r="K45" s="48"/>
      <c r="L45" s="48"/>
      <c r="M45" s="48"/>
      <c r="N45" s="48"/>
      <c r="O45" s="48"/>
      <c r="P45" s="47"/>
      <c r="Q45" s="48"/>
      <c r="R45" s="48"/>
      <c r="S45" s="48"/>
      <c r="T45" s="48"/>
      <c r="U45" s="48"/>
      <c r="V45" s="48"/>
      <c r="W45" s="47"/>
      <c r="X45" s="48"/>
      <c r="Y45" s="48"/>
      <c r="Z45" s="48"/>
      <c r="AA45" s="48"/>
      <c r="AB45" s="48"/>
      <c r="AC45" s="48"/>
      <c r="AD45" s="47"/>
      <c r="AE45" s="48"/>
      <c r="AF45" s="49"/>
      <c r="AG45" s="37"/>
      <c r="AH45" s="11">
        <f t="shared" si="5"/>
        <v>0</v>
      </c>
      <c r="AI45" s="17">
        <f t="shared" si="1"/>
        <v>0</v>
      </c>
      <c r="AJ45" s="4">
        <f t="shared" si="2"/>
        <v>0</v>
      </c>
      <c r="AK45" s="11">
        <f t="shared" si="3"/>
        <v>0</v>
      </c>
      <c r="AL45" s="4">
        <f t="shared" si="4"/>
        <v>0</v>
      </c>
      <c r="AM45" s="27">
        <v>2.2730000000000001</v>
      </c>
      <c r="AN45" s="3">
        <v>16000</v>
      </c>
    </row>
    <row r="46" spans="1:40" hidden="1">
      <c r="A46" s="29" t="s">
        <v>30</v>
      </c>
      <c r="B46" s="30" t="s">
        <v>72</v>
      </c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9"/>
      <c r="AG46" s="37"/>
      <c r="AH46" s="11">
        <f t="shared" si="5"/>
        <v>0</v>
      </c>
      <c r="AI46" s="17">
        <f t="shared" si="1"/>
        <v>0</v>
      </c>
      <c r="AJ46" s="4">
        <f t="shared" si="2"/>
        <v>0</v>
      </c>
      <c r="AK46" s="11">
        <f t="shared" si="3"/>
        <v>0</v>
      </c>
      <c r="AL46" s="4">
        <f t="shared" si="4"/>
        <v>0</v>
      </c>
      <c r="AM46" s="27">
        <v>1.794</v>
      </c>
      <c r="AN46" s="3">
        <v>16000</v>
      </c>
    </row>
    <row r="47" spans="1:40" hidden="1">
      <c r="A47" s="29" t="s">
        <v>127</v>
      </c>
      <c r="B47" s="30" t="s">
        <v>146</v>
      </c>
      <c r="C47" s="48"/>
      <c r="D47" s="48"/>
      <c r="E47" s="48"/>
      <c r="F47" s="48"/>
      <c r="G47" s="48"/>
      <c r="H47" s="48"/>
      <c r="I47" s="47"/>
      <c r="J47" s="48"/>
      <c r="K47" s="48"/>
      <c r="L47" s="48"/>
      <c r="M47" s="48"/>
      <c r="N47" s="48"/>
      <c r="O47" s="48"/>
      <c r="P47" s="47"/>
      <c r="Q47" s="48"/>
      <c r="R47" s="48"/>
      <c r="S47" s="48"/>
      <c r="T47" s="48"/>
      <c r="U47" s="48"/>
      <c r="V47" s="48"/>
      <c r="W47" s="47"/>
      <c r="X47" s="48"/>
      <c r="Y47" s="48"/>
      <c r="Z47" s="48"/>
      <c r="AA47" s="48"/>
      <c r="AB47" s="48"/>
      <c r="AC47" s="48"/>
      <c r="AD47" s="47"/>
      <c r="AE47" s="48"/>
      <c r="AF47" s="49"/>
      <c r="AG47" s="37"/>
      <c r="AH47" s="11">
        <f t="shared" si="5"/>
        <v>0</v>
      </c>
      <c r="AI47" s="17">
        <f t="shared" si="1"/>
        <v>0</v>
      </c>
      <c r="AJ47" s="4">
        <f t="shared" si="2"/>
        <v>0</v>
      </c>
      <c r="AK47" s="11">
        <f t="shared" si="3"/>
        <v>0</v>
      </c>
      <c r="AL47" s="4">
        <f t="shared" si="4"/>
        <v>0</v>
      </c>
      <c r="AM47" s="27">
        <v>2.2730000000000001</v>
      </c>
      <c r="AN47" s="3">
        <v>16000</v>
      </c>
    </row>
    <row r="48" spans="1:40" hidden="1">
      <c r="A48" s="29" t="s">
        <v>32</v>
      </c>
      <c r="B48" s="30" t="s">
        <v>74</v>
      </c>
      <c r="C48" s="48"/>
      <c r="D48" s="47"/>
      <c r="E48" s="47"/>
      <c r="F48" s="47"/>
      <c r="G48" s="47"/>
      <c r="H48" s="47"/>
      <c r="I48" s="48"/>
      <c r="J48" s="48"/>
      <c r="K48" s="47"/>
      <c r="L48" s="47"/>
      <c r="M48" s="47"/>
      <c r="N48" s="47"/>
      <c r="O48" s="47"/>
      <c r="P48" s="48"/>
      <c r="Q48" s="48"/>
      <c r="R48" s="47"/>
      <c r="S48" s="47"/>
      <c r="T48" s="47"/>
      <c r="U48" s="47"/>
      <c r="V48" s="47"/>
      <c r="W48" s="48"/>
      <c r="X48" s="48"/>
      <c r="Y48" s="47"/>
      <c r="Z48" s="47"/>
      <c r="AA48" s="47"/>
      <c r="AB48" s="47"/>
      <c r="AC48" s="47"/>
      <c r="AD48" s="48"/>
      <c r="AE48" s="48"/>
      <c r="AF48" s="50"/>
      <c r="AG48" s="37"/>
      <c r="AH48" s="11">
        <f t="shared" si="5"/>
        <v>0</v>
      </c>
      <c r="AI48" s="17">
        <f t="shared" ref="AI48" si="6">SUM(I48:J48,P48:Q48,W48:X48,AD48:AE48,C48)</f>
        <v>0</v>
      </c>
      <c r="AJ48" s="4">
        <f t="shared" si="2"/>
        <v>0</v>
      </c>
      <c r="AK48" s="11">
        <f t="shared" si="3"/>
        <v>0</v>
      </c>
      <c r="AL48" s="4">
        <f t="shared" si="4"/>
        <v>0</v>
      </c>
      <c r="AM48" s="27">
        <v>2.3380000000000001</v>
      </c>
      <c r="AN48" s="3">
        <v>16000</v>
      </c>
    </row>
    <row r="49" spans="1:40" hidden="1">
      <c r="A49" s="29" t="s">
        <v>27</v>
      </c>
      <c r="B49" s="31" t="s">
        <v>147</v>
      </c>
      <c r="C49" s="47"/>
      <c r="D49" s="48"/>
      <c r="E49" s="48"/>
      <c r="F49" s="48"/>
      <c r="G49" s="48"/>
      <c r="H49" s="48"/>
      <c r="I49" s="48"/>
      <c r="J49" s="47"/>
      <c r="K49" s="48"/>
      <c r="L49" s="48"/>
      <c r="M49" s="48"/>
      <c r="N49" s="48"/>
      <c r="O49" s="48"/>
      <c r="P49" s="48"/>
      <c r="Q49" s="47"/>
      <c r="R49" s="48"/>
      <c r="S49" s="48"/>
      <c r="T49" s="48"/>
      <c r="U49" s="48"/>
      <c r="V49" s="48"/>
      <c r="W49" s="48"/>
      <c r="X49" s="47"/>
      <c r="Y49" s="48"/>
      <c r="Z49" s="48"/>
      <c r="AA49" s="48"/>
      <c r="AB49" s="48"/>
      <c r="AC49" s="48"/>
      <c r="AD49" s="48"/>
      <c r="AE49" s="47"/>
      <c r="AF49" s="49"/>
      <c r="AG49" s="37"/>
      <c r="AH49" s="11">
        <f t="shared" si="5"/>
        <v>0</v>
      </c>
      <c r="AI49" s="18">
        <f>SUM(C49:AG49)</f>
        <v>0</v>
      </c>
      <c r="AJ49" s="19">
        <f>AI49/30*AL49</f>
        <v>0</v>
      </c>
      <c r="AK49" s="11">
        <f t="shared" si="3"/>
        <v>0</v>
      </c>
      <c r="AL49" s="4">
        <f t="shared" si="4"/>
        <v>0</v>
      </c>
      <c r="AM49" s="27">
        <v>2.5190000000000001</v>
      </c>
      <c r="AN49" s="3">
        <v>16000</v>
      </c>
    </row>
    <row r="50" spans="1:40" hidden="1">
      <c r="A50" s="29" t="s">
        <v>33</v>
      </c>
      <c r="B50" s="31" t="s">
        <v>77</v>
      </c>
      <c r="C50" s="47"/>
      <c r="D50" s="48"/>
      <c r="E50" s="48"/>
      <c r="F50" s="48"/>
      <c r="G50" s="48"/>
      <c r="H50" s="48"/>
      <c r="I50" s="47"/>
      <c r="J50" s="47"/>
      <c r="K50" s="48"/>
      <c r="L50" s="48"/>
      <c r="M50" s="48"/>
      <c r="N50" s="48"/>
      <c r="O50" s="48"/>
      <c r="P50" s="47"/>
      <c r="Q50" s="47"/>
      <c r="R50" s="48"/>
      <c r="S50" s="48"/>
      <c r="T50" s="48"/>
      <c r="U50" s="48"/>
      <c r="V50" s="48"/>
      <c r="W50" s="47"/>
      <c r="X50" s="47"/>
      <c r="Y50" s="48"/>
      <c r="Z50" s="48"/>
      <c r="AA50" s="48"/>
      <c r="AB50" s="48"/>
      <c r="AC50" s="48"/>
      <c r="AD50" s="47"/>
      <c r="AE50" s="47"/>
      <c r="AF50" s="49"/>
      <c r="AG50" s="37"/>
      <c r="AH50" s="11">
        <f t="shared" si="5"/>
        <v>0</v>
      </c>
      <c r="AI50" s="18">
        <f t="shared" ref="AI50:AI68" si="7">SUM(C50:AG50)</f>
        <v>0</v>
      </c>
      <c r="AJ50" s="19">
        <f t="shared" ref="AJ50:AJ68" si="8">AI50/30*AL50</f>
        <v>0</v>
      </c>
      <c r="AK50" s="11">
        <f t="shared" si="3"/>
        <v>0</v>
      </c>
      <c r="AL50" s="4">
        <f t="shared" si="4"/>
        <v>0</v>
      </c>
      <c r="AM50" s="27">
        <v>2.5190000000000001</v>
      </c>
      <c r="AN50" s="3">
        <v>16000</v>
      </c>
    </row>
    <row r="51" spans="1:40" hidden="1">
      <c r="A51" s="29" t="s">
        <v>27</v>
      </c>
      <c r="B51" s="31" t="s">
        <v>78</v>
      </c>
      <c r="C51" s="48"/>
      <c r="D51" s="47"/>
      <c r="E51" s="47"/>
      <c r="F51" s="47"/>
      <c r="G51" s="47"/>
      <c r="H51" s="47"/>
      <c r="I51" s="48"/>
      <c r="J51" s="48"/>
      <c r="K51" s="47"/>
      <c r="L51" s="47"/>
      <c r="M51" s="47"/>
      <c r="N51" s="47"/>
      <c r="O51" s="47"/>
      <c r="P51" s="48"/>
      <c r="Q51" s="48"/>
      <c r="R51" s="47"/>
      <c r="S51" s="47"/>
      <c r="T51" s="47"/>
      <c r="U51" s="47"/>
      <c r="V51" s="47"/>
      <c r="W51" s="48"/>
      <c r="X51" s="48"/>
      <c r="Y51" s="47"/>
      <c r="Z51" s="47"/>
      <c r="AA51" s="47"/>
      <c r="AB51" s="47"/>
      <c r="AC51" s="47"/>
      <c r="AD51" s="48"/>
      <c r="AE51" s="48"/>
      <c r="AF51" s="50"/>
      <c r="AG51" s="37"/>
      <c r="AH51" s="11">
        <f t="shared" si="5"/>
        <v>0</v>
      </c>
      <c r="AI51" s="18">
        <f t="shared" si="7"/>
        <v>0</v>
      </c>
      <c r="AJ51" s="19">
        <f t="shared" si="8"/>
        <v>0</v>
      </c>
      <c r="AK51" s="11">
        <f t="shared" si="3"/>
        <v>0</v>
      </c>
      <c r="AL51" s="4">
        <f t="shared" si="4"/>
        <v>0</v>
      </c>
      <c r="AM51" s="27">
        <v>2.5190000000000001</v>
      </c>
      <c r="AN51" s="3">
        <v>16000</v>
      </c>
    </row>
    <row r="52" spans="1:40" hidden="1">
      <c r="A52" s="29" t="s">
        <v>13</v>
      </c>
      <c r="B52" s="31" t="s">
        <v>80</v>
      </c>
      <c r="C52" s="48"/>
      <c r="D52" s="47"/>
      <c r="E52" s="47"/>
      <c r="F52" s="47"/>
      <c r="G52" s="47"/>
      <c r="H52" s="47"/>
      <c r="I52" s="48"/>
      <c r="J52" s="48"/>
      <c r="K52" s="47"/>
      <c r="L52" s="47"/>
      <c r="M52" s="47"/>
      <c r="N52" s="47"/>
      <c r="O52" s="47"/>
      <c r="P52" s="48"/>
      <c r="Q52" s="48"/>
      <c r="R52" s="47"/>
      <c r="S52" s="47"/>
      <c r="T52" s="47"/>
      <c r="U52" s="47"/>
      <c r="V52" s="47"/>
      <c r="W52" s="48"/>
      <c r="X52" s="48"/>
      <c r="Y52" s="47"/>
      <c r="Z52" s="47"/>
      <c r="AA52" s="47"/>
      <c r="AB52" s="47"/>
      <c r="AC52" s="47"/>
      <c r="AD52" s="48"/>
      <c r="AE52" s="48"/>
      <c r="AF52" s="50"/>
      <c r="AG52" s="37"/>
      <c r="AH52" s="11">
        <f t="shared" si="5"/>
        <v>0</v>
      </c>
      <c r="AI52" s="18">
        <f t="shared" si="7"/>
        <v>0</v>
      </c>
      <c r="AJ52" s="19">
        <f t="shared" si="8"/>
        <v>0</v>
      </c>
      <c r="AK52" s="11">
        <f t="shared" si="3"/>
        <v>0</v>
      </c>
      <c r="AL52" s="4">
        <f t="shared" si="4"/>
        <v>0</v>
      </c>
      <c r="AM52" s="27">
        <v>3.2160000000000002</v>
      </c>
      <c r="AN52" s="3">
        <v>16000</v>
      </c>
    </row>
    <row r="53" spans="1:40" hidden="1">
      <c r="A53" s="29" t="s">
        <v>34</v>
      </c>
      <c r="B53" s="31" t="s">
        <v>148</v>
      </c>
      <c r="C53" s="48"/>
      <c r="D53" s="47"/>
      <c r="E53" s="47"/>
      <c r="F53" s="47"/>
      <c r="G53" s="47"/>
      <c r="H53" s="47"/>
      <c r="I53" s="48"/>
      <c r="J53" s="48"/>
      <c r="K53" s="47"/>
      <c r="L53" s="47"/>
      <c r="M53" s="47"/>
      <c r="N53" s="47"/>
      <c r="O53" s="47"/>
      <c r="P53" s="48"/>
      <c r="Q53" s="48"/>
      <c r="R53" s="47"/>
      <c r="S53" s="47"/>
      <c r="T53" s="47"/>
      <c r="U53" s="47"/>
      <c r="V53" s="47"/>
      <c r="W53" s="48"/>
      <c r="X53" s="48"/>
      <c r="Y53" s="47"/>
      <c r="Z53" s="47"/>
      <c r="AA53" s="47"/>
      <c r="AB53" s="47"/>
      <c r="AC53" s="47"/>
      <c r="AD53" s="48"/>
      <c r="AE53" s="48"/>
      <c r="AF53" s="50"/>
      <c r="AG53" s="37"/>
      <c r="AH53" s="11">
        <f t="shared" si="5"/>
        <v>0</v>
      </c>
      <c r="AI53" s="18">
        <f t="shared" si="7"/>
        <v>0</v>
      </c>
      <c r="AJ53" s="19">
        <f t="shared" si="8"/>
        <v>0</v>
      </c>
      <c r="AK53" s="11">
        <f t="shared" si="3"/>
        <v>0</v>
      </c>
      <c r="AL53" s="4">
        <f t="shared" si="4"/>
        <v>0</v>
      </c>
      <c r="AM53" s="27">
        <v>3.2160000000000002</v>
      </c>
      <c r="AN53" s="3">
        <v>16000</v>
      </c>
    </row>
    <row r="54" spans="1:40" hidden="1">
      <c r="A54" s="29" t="s">
        <v>20</v>
      </c>
      <c r="B54" s="31" t="s">
        <v>149</v>
      </c>
      <c r="C54" s="48"/>
      <c r="D54" s="47"/>
      <c r="E54" s="47"/>
      <c r="F54" s="47"/>
      <c r="G54" s="47"/>
      <c r="H54" s="48"/>
      <c r="I54" s="48"/>
      <c r="J54" s="48"/>
      <c r="K54" s="47"/>
      <c r="L54" s="47"/>
      <c r="M54" s="47"/>
      <c r="N54" s="47"/>
      <c r="O54" s="48"/>
      <c r="P54" s="48"/>
      <c r="Q54" s="48"/>
      <c r="R54" s="47"/>
      <c r="S54" s="47"/>
      <c r="T54" s="47"/>
      <c r="U54" s="47"/>
      <c r="V54" s="48"/>
      <c r="W54" s="48"/>
      <c r="X54" s="48"/>
      <c r="Y54" s="47"/>
      <c r="Z54" s="47"/>
      <c r="AA54" s="47"/>
      <c r="AB54" s="47"/>
      <c r="AC54" s="48"/>
      <c r="AD54" s="48"/>
      <c r="AE54" s="48"/>
      <c r="AF54" s="50"/>
      <c r="AG54" s="37"/>
      <c r="AH54" s="11">
        <f t="shared" si="5"/>
        <v>0</v>
      </c>
      <c r="AI54" s="18">
        <f t="shared" si="7"/>
        <v>0</v>
      </c>
      <c r="AJ54" s="19">
        <f t="shared" si="8"/>
        <v>0</v>
      </c>
      <c r="AK54" s="11">
        <f t="shared" si="3"/>
        <v>0</v>
      </c>
      <c r="AL54" s="4">
        <f t="shared" si="4"/>
        <v>0</v>
      </c>
      <c r="AM54" s="27">
        <v>3.3740000000000001</v>
      </c>
      <c r="AN54" s="3">
        <v>16000</v>
      </c>
    </row>
    <row r="55" spans="1:40" hidden="1">
      <c r="A55" s="29" t="s">
        <v>20</v>
      </c>
      <c r="B55" s="31" t="s">
        <v>150</v>
      </c>
      <c r="C55" s="47"/>
      <c r="D55" s="48"/>
      <c r="E55" s="48"/>
      <c r="F55" s="48"/>
      <c r="G55" s="48"/>
      <c r="H55" s="48"/>
      <c r="I55" s="48"/>
      <c r="J55" s="47"/>
      <c r="K55" s="48"/>
      <c r="L55" s="48"/>
      <c r="M55" s="48"/>
      <c r="N55" s="48"/>
      <c r="O55" s="48"/>
      <c r="P55" s="48"/>
      <c r="Q55" s="47"/>
      <c r="R55" s="48"/>
      <c r="S55" s="48"/>
      <c r="T55" s="48"/>
      <c r="U55" s="48"/>
      <c r="V55" s="48"/>
      <c r="W55" s="48"/>
      <c r="X55" s="47"/>
      <c r="Y55" s="48"/>
      <c r="Z55" s="48"/>
      <c r="AA55" s="48"/>
      <c r="AB55" s="48"/>
      <c r="AC55" s="48"/>
      <c r="AD55" s="48"/>
      <c r="AE55" s="47"/>
      <c r="AF55" s="49"/>
      <c r="AG55" s="37"/>
      <c r="AH55" s="11">
        <f t="shared" si="5"/>
        <v>0</v>
      </c>
      <c r="AI55" s="18">
        <f t="shared" si="7"/>
        <v>0</v>
      </c>
      <c r="AJ55" s="19">
        <f t="shared" si="8"/>
        <v>0</v>
      </c>
      <c r="AK55" s="11">
        <f t="shared" si="3"/>
        <v>0</v>
      </c>
      <c r="AL55" s="4">
        <f t="shared" si="4"/>
        <v>0</v>
      </c>
      <c r="AM55" s="27">
        <v>3.3740000000000001</v>
      </c>
      <c r="AN55" s="3">
        <v>16000</v>
      </c>
    </row>
    <row r="56" spans="1:40" hidden="1">
      <c r="A56" s="29" t="s">
        <v>35</v>
      </c>
      <c r="B56" s="31" t="s">
        <v>151</v>
      </c>
      <c r="C56" s="48"/>
      <c r="D56" s="48"/>
      <c r="E56" s="48"/>
      <c r="F56" s="48"/>
      <c r="G56" s="48"/>
      <c r="H56" s="48"/>
      <c r="I56" s="47"/>
      <c r="J56" s="48"/>
      <c r="K56" s="48"/>
      <c r="L56" s="48"/>
      <c r="M56" s="48"/>
      <c r="N56" s="48"/>
      <c r="O56" s="48"/>
      <c r="P56" s="47"/>
      <c r="Q56" s="48"/>
      <c r="R56" s="48"/>
      <c r="S56" s="48"/>
      <c r="T56" s="48"/>
      <c r="U56" s="48"/>
      <c r="V56" s="48"/>
      <c r="W56" s="47"/>
      <c r="X56" s="48"/>
      <c r="Y56" s="48"/>
      <c r="Z56" s="48"/>
      <c r="AA56" s="48"/>
      <c r="AB56" s="48"/>
      <c r="AC56" s="48"/>
      <c r="AD56" s="47"/>
      <c r="AE56" s="48"/>
      <c r="AF56" s="49"/>
      <c r="AG56" s="37"/>
      <c r="AH56" s="11">
        <f t="shared" si="5"/>
        <v>0</v>
      </c>
      <c r="AI56" s="18">
        <f t="shared" si="7"/>
        <v>0</v>
      </c>
      <c r="AJ56" s="19">
        <f t="shared" si="8"/>
        <v>0</v>
      </c>
      <c r="AK56" s="11">
        <f t="shared" si="3"/>
        <v>0</v>
      </c>
      <c r="AL56" s="4">
        <f t="shared" si="4"/>
        <v>0</v>
      </c>
      <c r="AM56" s="27">
        <v>2.5710000000000002</v>
      </c>
      <c r="AN56" s="3">
        <v>16000</v>
      </c>
    </row>
    <row r="57" spans="1:40" hidden="1">
      <c r="A57" s="29" t="s">
        <v>36</v>
      </c>
      <c r="B57" s="31" t="s">
        <v>152</v>
      </c>
      <c r="C57" s="48"/>
      <c r="D57" s="47"/>
      <c r="E57" s="47"/>
      <c r="F57" s="47"/>
      <c r="G57" s="47"/>
      <c r="H57" s="47"/>
      <c r="I57" s="48"/>
      <c r="J57" s="48"/>
      <c r="K57" s="47"/>
      <c r="L57" s="47"/>
      <c r="M57" s="47"/>
      <c r="N57" s="47"/>
      <c r="O57" s="47"/>
      <c r="P57" s="48"/>
      <c r="Q57" s="48"/>
      <c r="R57" s="47"/>
      <c r="S57" s="47"/>
      <c r="T57" s="47"/>
      <c r="U57" s="47"/>
      <c r="V57" s="47"/>
      <c r="W57" s="48"/>
      <c r="X57" s="48"/>
      <c r="Y57" s="47"/>
      <c r="Z57" s="47"/>
      <c r="AA57" s="47"/>
      <c r="AB57" s="47"/>
      <c r="AC57" s="47"/>
      <c r="AD57" s="48"/>
      <c r="AE57" s="48"/>
      <c r="AF57" s="50"/>
      <c r="AG57" s="37"/>
      <c r="AH57" s="11">
        <f t="shared" si="5"/>
        <v>0</v>
      </c>
      <c r="AI57" s="18">
        <f t="shared" si="7"/>
        <v>0</v>
      </c>
      <c r="AJ57" s="19">
        <f t="shared" si="8"/>
        <v>0</v>
      </c>
      <c r="AK57" s="11">
        <f t="shared" si="3"/>
        <v>0</v>
      </c>
      <c r="AL57" s="4">
        <f t="shared" si="4"/>
        <v>0</v>
      </c>
      <c r="AM57" s="27">
        <v>3.3740000000000001</v>
      </c>
      <c r="AN57" s="3">
        <v>16000</v>
      </c>
    </row>
    <row r="58" spans="1:40" hidden="1">
      <c r="A58" s="29" t="s">
        <v>38</v>
      </c>
      <c r="B58" s="31" t="s">
        <v>152</v>
      </c>
      <c r="C58" s="48"/>
      <c r="D58" s="48"/>
      <c r="E58" s="48"/>
      <c r="F58" s="48"/>
      <c r="G58" s="48"/>
      <c r="H58" s="48"/>
      <c r="I58" s="47"/>
      <c r="J58" s="48"/>
      <c r="K58" s="48"/>
      <c r="L58" s="48"/>
      <c r="M58" s="48"/>
      <c r="N58" s="48"/>
      <c r="O58" s="48"/>
      <c r="P58" s="47"/>
      <c r="Q58" s="48"/>
      <c r="R58" s="48"/>
      <c r="S58" s="48"/>
      <c r="T58" s="48"/>
      <c r="U58" s="48"/>
      <c r="V58" s="48"/>
      <c r="W58" s="47"/>
      <c r="X58" s="48"/>
      <c r="Y58" s="48"/>
      <c r="Z58" s="48"/>
      <c r="AA58" s="48"/>
      <c r="AB58" s="48"/>
      <c r="AC58" s="48"/>
      <c r="AD58" s="47"/>
      <c r="AE58" s="48"/>
      <c r="AF58" s="49"/>
      <c r="AG58" s="37"/>
      <c r="AH58" s="11">
        <f t="shared" si="5"/>
        <v>0</v>
      </c>
      <c r="AI58" s="18">
        <f t="shared" si="7"/>
        <v>0</v>
      </c>
      <c r="AJ58" s="19">
        <f t="shared" si="8"/>
        <v>0</v>
      </c>
      <c r="AK58" s="11">
        <f t="shared" si="3"/>
        <v>0</v>
      </c>
      <c r="AL58" s="4">
        <f t="shared" si="4"/>
        <v>0</v>
      </c>
      <c r="AM58" s="27">
        <v>2.5710000000000002</v>
      </c>
      <c r="AN58" s="3">
        <v>16000</v>
      </c>
    </row>
    <row r="59" spans="1:40" hidden="1">
      <c r="A59" s="29" t="s">
        <v>37</v>
      </c>
      <c r="B59" s="31" t="s">
        <v>153</v>
      </c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9"/>
      <c r="AG59" s="37"/>
      <c r="AH59" s="11">
        <f t="shared" si="5"/>
        <v>0</v>
      </c>
      <c r="AI59" s="18">
        <f t="shared" si="7"/>
        <v>0</v>
      </c>
      <c r="AJ59" s="19">
        <f t="shared" si="8"/>
        <v>0</v>
      </c>
      <c r="AK59" s="11">
        <f t="shared" si="3"/>
        <v>0</v>
      </c>
      <c r="AL59" s="4">
        <f t="shared" si="4"/>
        <v>0</v>
      </c>
      <c r="AM59" s="27">
        <v>3.3740000000000001</v>
      </c>
      <c r="AN59" s="3">
        <v>16000</v>
      </c>
    </row>
    <row r="60" spans="1:40" hidden="1">
      <c r="A60" s="29" t="s">
        <v>37</v>
      </c>
      <c r="B60" s="31" t="s">
        <v>89</v>
      </c>
      <c r="C60" s="48"/>
      <c r="D60" s="48"/>
      <c r="E60" s="48"/>
      <c r="F60" s="48"/>
      <c r="G60" s="48"/>
      <c r="H60" s="48"/>
      <c r="I60" s="48"/>
      <c r="J60" s="47"/>
      <c r="K60" s="48"/>
      <c r="L60" s="48"/>
      <c r="M60" s="48"/>
      <c r="N60" s="48"/>
      <c r="O60" s="48"/>
      <c r="P60" s="48"/>
      <c r="Q60" s="47"/>
      <c r="R60" s="48"/>
      <c r="S60" s="48"/>
      <c r="T60" s="48"/>
      <c r="U60" s="48"/>
      <c r="V60" s="48"/>
      <c r="W60" s="48"/>
      <c r="X60" s="47"/>
      <c r="Y60" s="48"/>
      <c r="Z60" s="48"/>
      <c r="AA60" s="48"/>
      <c r="AB60" s="48"/>
      <c r="AC60" s="48"/>
      <c r="AD60" s="48"/>
      <c r="AE60" s="47"/>
      <c r="AF60" s="49"/>
      <c r="AG60" s="37"/>
      <c r="AH60" s="11">
        <f t="shared" si="5"/>
        <v>0</v>
      </c>
      <c r="AI60" s="18">
        <f t="shared" si="7"/>
        <v>0</v>
      </c>
      <c r="AJ60" s="19">
        <f t="shared" si="8"/>
        <v>0</v>
      </c>
      <c r="AK60" s="11">
        <f t="shared" si="3"/>
        <v>0</v>
      </c>
      <c r="AL60" s="4">
        <f t="shared" si="4"/>
        <v>0</v>
      </c>
      <c r="AM60" s="27">
        <v>3.3740000000000001</v>
      </c>
      <c r="AN60" s="3">
        <v>16000</v>
      </c>
    </row>
    <row r="61" spans="1:40" hidden="1">
      <c r="A61" s="29" t="s">
        <v>37</v>
      </c>
      <c r="B61" s="31" t="s">
        <v>154</v>
      </c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9"/>
      <c r="AG61" s="37"/>
      <c r="AH61" s="11">
        <f t="shared" si="5"/>
        <v>0</v>
      </c>
      <c r="AI61" s="18">
        <f t="shared" si="7"/>
        <v>0</v>
      </c>
      <c r="AJ61" s="19">
        <f t="shared" si="8"/>
        <v>0</v>
      </c>
      <c r="AK61" s="11">
        <f t="shared" si="3"/>
        <v>0</v>
      </c>
      <c r="AL61" s="4">
        <f t="shared" si="4"/>
        <v>0</v>
      </c>
      <c r="AM61" s="27">
        <v>2.3969999999999998</v>
      </c>
      <c r="AN61" s="3">
        <v>16000</v>
      </c>
    </row>
    <row r="62" spans="1:40" hidden="1">
      <c r="A62" s="29" t="s">
        <v>37</v>
      </c>
      <c r="B62" s="31" t="s">
        <v>155</v>
      </c>
      <c r="C62" s="48"/>
      <c r="D62" s="48"/>
      <c r="E62" s="48"/>
      <c r="F62" s="48"/>
      <c r="G62" s="48"/>
      <c r="H62" s="48"/>
      <c r="I62" s="48"/>
      <c r="J62" s="47"/>
      <c r="K62" s="48"/>
      <c r="L62" s="48"/>
      <c r="M62" s="48"/>
      <c r="N62" s="48"/>
      <c r="O62" s="48"/>
      <c r="P62" s="48"/>
      <c r="Q62" s="47"/>
      <c r="R62" s="48"/>
      <c r="S62" s="48"/>
      <c r="T62" s="48"/>
      <c r="U62" s="48"/>
      <c r="V62" s="48"/>
      <c r="W62" s="48"/>
      <c r="X62" s="47"/>
      <c r="Y62" s="48"/>
      <c r="Z62" s="48"/>
      <c r="AA62" s="48"/>
      <c r="AB62" s="48"/>
      <c r="AC62" s="48"/>
      <c r="AD62" s="48"/>
      <c r="AE62" s="47"/>
      <c r="AF62" s="49"/>
      <c r="AG62" s="37"/>
      <c r="AH62" s="11">
        <f t="shared" si="5"/>
        <v>0</v>
      </c>
      <c r="AI62" s="18">
        <f t="shared" si="7"/>
        <v>0</v>
      </c>
      <c r="AJ62" s="19">
        <f t="shared" si="8"/>
        <v>0</v>
      </c>
      <c r="AK62" s="11">
        <f t="shared" si="3"/>
        <v>0</v>
      </c>
      <c r="AL62" s="4">
        <f t="shared" si="4"/>
        <v>0</v>
      </c>
      <c r="AM62" s="27">
        <v>2.3969999999999998</v>
      </c>
      <c r="AN62" s="3">
        <v>16000</v>
      </c>
    </row>
    <row r="63" spans="1:40" hidden="1">
      <c r="A63" s="29" t="s">
        <v>36</v>
      </c>
      <c r="B63" s="31" t="s">
        <v>156</v>
      </c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9"/>
      <c r="AG63" s="37"/>
      <c r="AH63" s="11">
        <f t="shared" si="5"/>
        <v>0</v>
      </c>
      <c r="AI63" s="18">
        <f t="shared" si="7"/>
        <v>0</v>
      </c>
      <c r="AJ63" s="19">
        <f t="shared" si="8"/>
        <v>0</v>
      </c>
      <c r="AK63" s="11">
        <f t="shared" si="3"/>
        <v>0</v>
      </c>
      <c r="AL63" s="4">
        <f t="shared" si="4"/>
        <v>0</v>
      </c>
      <c r="AM63" s="27">
        <v>2.3969999999999998</v>
      </c>
      <c r="AN63" s="3">
        <v>16000</v>
      </c>
    </row>
    <row r="64" spans="1:40" hidden="1">
      <c r="A64" s="29" t="s">
        <v>36</v>
      </c>
      <c r="B64" s="31" t="s">
        <v>157</v>
      </c>
      <c r="C64" s="48"/>
      <c r="D64" s="48"/>
      <c r="E64" s="48"/>
      <c r="F64" s="48"/>
      <c r="G64" s="48"/>
      <c r="H64" s="48"/>
      <c r="I64" s="48"/>
      <c r="J64" s="47"/>
      <c r="K64" s="48"/>
      <c r="L64" s="48"/>
      <c r="M64" s="48"/>
      <c r="N64" s="48"/>
      <c r="O64" s="48"/>
      <c r="P64" s="48"/>
      <c r="Q64" s="47"/>
      <c r="R64" s="48"/>
      <c r="S64" s="48"/>
      <c r="T64" s="48"/>
      <c r="U64" s="48"/>
      <c r="V64" s="48"/>
      <c r="W64" s="48"/>
      <c r="X64" s="47"/>
      <c r="Y64" s="48"/>
      <c r="Z64" s="48"/>
      <c r="AA64" s="48"/>
      <c r="AB64" s="48"/>
      <c r="AC64" s="48"/>
      <c r="AD64" s="48"/>
      <c r="AE64" s="47"/>
      <c r="AF64" s="49"/>
      <c r="AG64" s="37"/>
      <c r="AH64" s="11">
        <f t="shared" si="5"/>
        <v>0</v>
      </c>
      <c r="AI64" s="18">
        <f t="shared" si="7"/>
        <v>0</v>
      </c>
      <c r="AJ64" s="19">
        <f t="shared" si="8"/>
        <v>0</v>
      </c>
      <c r="AK64" s="11">
        <f t="shared" si="3"/>
        <v>0</v>
      </c>
      <c r="AL64" s="4">
        <f t="shared" si="4"/>
        <v>0</v>
      </c>
      <c r="AM64" s="27">
        <v>2.3969999999999998</v>
      </c>
      <c r="AN64" s="3">
        <v>16000</v>
      </c>
    </row>
    <row r="65" spans="1:41" hidden="1">
      <c r="A65" s="29" t="s">
        <v>39</v>
      </c>
      <c r="B65" s="31" t="s">
        <v>158</v>
      </c>
      <c r="C65" s="48"/>
      <c r="D65" s="48"/>
      <c r="E65" s="48"/>
      <c r="F65" s="48"/>
      <c r="G65" s="48"/>
      <c r="H65" s="48"/>
      <c r="I65" s="47"/>
      <c r="J65" s="48"/>
      <c r="K65" s="48"/>
      <c r="L65" s="48"/>
      <c r="M65" s="48"/>
      <c r="N65" s="48"/>
      <c r="O65" s="48"/>
      <c r="P65" s="47"/>
      <c r="Q65" s="48"/>
      <c r="R65" s="48"/>
      <c r="S65" s="48"/>
      <c r="T65" s="48"/>
      <c r="U65" s="48"/>
      <c r="V65" s="48"/>
      <c r="W65" s="47"/>
      <c r="X65" s="48"/>
      <c r="Y65" s="48"/>
      <c r="Z65" s="48"/>
      <c r="AA65" s="48"/>
      <c r="AB65" s="48"/>
      <c r="AC65" s="48"/>
      <c r="AD65" s="47"/>
      <c r="AE65" s="48"/>
      <c r="AF65" s="49"/>
      <c r="AG65" s="37"/>
      <c r="AH65" s="11">
        <f t="shared" si="5"/>
        <v>0</v>
      </c>
      <c r="AI65" s="18">
        <f t="shared" si="7"/>
        <v>0</v>
      </c>
      <c r="AJ65" s="19">
        <f t="shared" si="8"/>
        <v>0</v>
      </c>
      <c r="AK65" s="11">
        <f t="shared" si="3"/>
        <v>0</v>
      </c>
      <c r="AL65" s="4">
        <f t="shared" si="4"/>
        <v>0</v>
      </c>
      <c r="AM65" s="27">
        <v>1.4390000000000001</v>
      </c>
      <c r="AN65" s="3">
        <v>16000</v>
      </c>
    </row>
    <row r="66" spans="1:41" hidden="1">
      <c r="A66" s="29" t="s">
        <v>37</v>
      </c>
      <c r="B66" s="31" t="s">
        <v>159</v>
      </c>
      <c r="C66" s="47"/>
      <c r="D66" s="48"/>
      <c r="E66" s="48"/>
      <c r="F66" s="48"/>
      <c r="G66" s="48"/>
      <c r="H66" s="48"/>
      <c r="I66" s="48"/>
      <c r="J66" s="47"/>
      <c r="K66" s="48"/>
      <c r="L66" s="48"/>
      <c r="M66" s="48"/>
      <c r="N66" s="48"/>
      <c r="O66" s="48"/>
      <c r="P66" s="48"/>
      <c r="Q66" s="47"/>
      <c r="R66" s="48"/>
      <c r="S66" s="48"/>
      <c r="T66" s="48"/>
      <c r="U66" s="48"/>
      <c r="V66" s="48"/>
      <c r="W66" s="48"/>
      <c r="X66" s="47"/>
      <c r="Y66" s="48"/>
      <c r="Z66" s="48"/>
      <c r="AA66" s="48"/>
      <c r="AB66" s="48"/>
      <c r="AC66" s="48"/>
      <c r="AD66" s="48"/>
      <c r="AE66" s="47"/>
      <c r="AF66" s="49"/>
      <c r="AG66" s="37"/>
      <c r="AH66" s="11">
        <f t="shared" si="5"/>
        <v>0</v>
      </c>
      <c r="AI66" s="18">
        <f t="shared" si="7"/>
        <v>0</v>
      </c>
      <c r="AJ66" s="19">
        <f t="shared" si="8"/>
        <v>0</v>
      </c>
      <c r="AK66" s="11">
        <f t="shared" si="3"/>
        <v>0</v>
      </c>
      <c r="AL66" s="4">
        <f t="shared" si="4"/>
        <v>0</v>
      </c>
      <c r="AM66" s="27">
        <v>1.734</v>
      </c>
      <c r="AN66" s="3">
        <v>16000</v>
      </c>
    </row>
    <row r="67" spans="1:41" hidden="1">
      <c r="A67" s="29" t="s">
        <v>37</v>
      </c>
      <c r="B67" s="31" t="s">
        <v>93</v>
      </c>
      <c r="C67" s="48"/>
      <c r="D67" s="48"/>
      <c r="E67" s="48"/>
      <c r="F67" s="48"/>
      <c r="G67" s="48"/>
      <c r="H67" s="47"/>
      <c r="I67" s="48"/>
      <c r="J67" s="48"/>
      <c r="K67" s="48"/>
      <c r="L67" s="48"/>
      <c r="M67" s="48"/>
      <c r="N67" s="48"/>
      <c r="O67" s="47"/>
      <c r="P67" s="48"/>
      <c r="Q67" s="48"/>
      <c r="R67" s="48"/>
      <c r="S67" s="48"/>
      <c r="T67" s="48"/>
      <c r="U67" s="48"/>
      <c r="V67" s="47"/>
      <c r="W67" s="48"/>
      <c r="X67" s="48"/>
      <c r="Y67" s="48"/>
      <c r="Z67" s="48"/>
      <c r="AA67" s="48"/>
      <c r="AB67" s="48"/>
      <c r="AC67" s="47"/>
      <c r="AD67" s="48"/>
      <c r="AE67" s="48"/>
      <c r="AF67" s="49"/>
      <c r="AG67" s="37"/>
      <c r="AH67" s="11">
        <f t="shared" si="5"/>
        <v>0</v>
      </c>
      <c r="AI67" s="18">
        <f t="shared" si="7"/>
        <v>0</v>
      </c>
      <c r="AJ67" s="19">
        <f t="shared" si="8"/>
        <v>0</v>
      </c>
      <c r="AK67" s="11">
        <f t="shared" si="3"/>
        <v>0</v>
      </c>
      <c r="AL67" s="4">
        <f t="shared" si="4"/>
        <v>0</v>
      </c>
      <c r="AM67" s="27">
        <v>3.4790000000000001</v>
      </c>
      <c r="AN67" s="3">
        <v>16000</v>
      </c>
    </row>
    <row r="68" spans="1:41" hidden="1">
      <c r="A68" s="29" t="s">
        <v>36</v>
      </c>
      <c r="B68" s="31" t="s">
        <v>94</v>
      </c>
      <c r="C68" s="48"/>
      <c r="D68" s="48"/>
      <c r="E68" s="48"/>
      <c r="F68" s="48"/>
      <c r="G68" s="48"/>
      <c r="H68" s="47"/>
      <c r="I68" s="48"/>
      <c r="J68" s="48"/>
      <c r="K68" s="48"/>
      <c r="L68" s="48"/>
      <c r="M68" s="48"/>
      <c r="N68" s="48"/>
      <c r="O68" s="47"/>
      <c r="P68" s="48"/>
      <c r="Q68" s="48"/>
      <c r="R68" s="48"/>
      <c r="S68" s="48"/>
      <c r="T68" s="48"/>
      <c r="U68" s="48"/>
      <c r="V68" s="47"/>
      <c r="W68" s="48"/>
      <c r="X68" s="48"/>
      <c r="Y68" s="48"/>
      <c r="Z68" s="48"/>
      <c r="AA68" s="48"/>
      <c r="AB68" s="48"/>
      <c r="AC68" s="47"/>
      <c r="AD68" s="48"/>
      <c r="AE68" s="48"/>
      <c r="AF68" s="49"/>
      <c r="AG68" s="37"/>
      <c r="AH68" s="11">
        <f t="shared" si="5"/>
        <v>0</v>
      </c>
      <c r="AI68" s="18">
        <f t="shared" si="7"/>
        <v>0</v>
      </c>
      <c r="AJ68" s="19">
        <f t="shared" si="8"/>
        <v>0</v>
      </c>
      <c r="AK68" s="11">
        <f t="shared" si="3"/>
        <v>0</v>
      </c>
      <c r="AL68" s="4">
        <f t="shared" si="4"/>
        <v>0</v>
      </c>
      <c r="AM68" s="27">
        <v>3.4790000000000001</v>
      </c>
      <c r="AN68" s="3">
        <v>16000</v>
      </c>
    </row>
    <row r="69" spans="1:41" hidden="1">
      <c r="A69" s="29" t="s">
        <v>20</v>
      </c>
      <c r="B69" s="30" t="s">
        <v>95</v>
      </c>
      <c r="C69" s="48"/>
      <c r="D69" s="47"/>
      <c r="E69" s="47"/>
      <c r="F69" s="47"/>
      <c r="G69" s="47"/>
      <c r="H69" s="47"/>
      <c r="I69" s="48"/>
      <c r="J69" s="47"/>
      <c r="K69" s="47"/>
      <c r="L69" s="47"/>
      <c r="M69" s="47"/>
      <c r="N69" s="47"/>
      <c r="O69" s="47"/>
      <c r="P69" s="48"/>
      <c r="Q69" s="47"/>
      <c r="R69" s="47"/>
      <c r="S69" s="47"/>
      <c r="T69" s="47"/>
      <c r="U69" s="47"/>
      <c r="V69" s="47"/>
      <c r="W69" s="48"/>
      <c r="X69" s="47"/>
      <c r="Y69" s="47"/>
      <c r="Z69" s="47"/>
      <c r="AA69" s="47"/>
      <c r="AB69" s="47"/>
      <c r="AC69" s="47"/>
      <c r="AD69" s="48"/>
      <c r="AE69" s="47"/>
      <c r="AF69" s="50"/>
      <c r="AG69" s="37"/>
      <c r="AH69" s="11">
        <f t="shared" si="5"/>
        <v>0</v>
      </c>
      <c r="AI69" s="17">
        <f t="shared" ref="AI69" si="9">SUM(I69:J69,P69:Q69,W69:X69,AD69:AE69,C69)</f>
        <v>0</v>
      </c>
      <c r="AJ69" s="4">
        <f t="shared" ref="AJ69:AJ76" si="10">AI69/30*AM69</f>
        <v>0</v>
      </c>
      <c r="AK69" s="11">
        <f t="shared" si="3"/>
        <v>0</v>
      </c>
      <c r="AL69" s="4">
        <f t="shared" si="4"/>
        <v>0</v>
      </c>
      <c r="AM69" s="27">
        <v>1.94</v>
      </c>
      <c r="AN69" s="3">
        <v>16000</v>
      </c>
    </row>
    <row r="70" spans="1:41" hidden="1">
      <c r="A70" s="29" t="s">
        <v>20</v>
      </c>
      <c r="B70" s="30" t="s">
        <v>97</v>
      </c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9"/>
      <c r="AG70" s="37"/>
      <c r="AH70" s="11">
        <f t="shared" si="5"/>
        <v>0</v>
      </c>
      <c r="AI70" s="17">
        <f t="shared" ref="AI70:AI76" si="11">SUM(I70:J70,P70:Q70,W70:X70,AD70:AE70,C70)</f>
        <v>0</v>
      </c>
      <c r="AJ70" s="4">
        <f t="shared" si="10"/>
        <v>0</v>
      </c>
      <c r="AK70" s="11">
        <f t="shared" si="3"/>
        <v>0</v>
      </c>
      <c r="AL70" s="4">
        <f t="shared" si="4"/>
        <v>0</v>
      </c>
      <c r="AM70" s="27">
        <v>1.94</v>
      </c>
      <c r="AN70" s="3">
        <v>16000</v>
      </c>
    </row>
    <row r="71" spans="1:41" hidden="1">
      <c r="A71" s="29" t="s">
        <v>37</v>
      </c>
      <c r="B71" s="30" t="s">
        <v>160</v>
      </c>
      <c r="C71" s="48"/>
      <c r="D71" s="48"/>
      <c r="E71" s="48"/>
      <c r="F71" s="48"/>
      <c r="G71" s="48"/>
      <c r="H71" s="48"/>
      <c r="I71" s="47"/>
      <c r="J71" s="48"/>
      <c r="K71" s="48"/>
      <c r="L71" s="48"/>
      <c r="M71" s="48"/>
      <c r="N71" s="48"/>
      <c r="O71" s="48"/>
      <c r="P71" s="47"/>
      <c r="Q71" s="48"/>
      <c r="R71" s="48"/>
      <c r="S71" s="48"/>
      <c r="T71" s="48"/>
      <c r="U71" s="48"/>
      <c r="V71" s="48"/>
      <c r="W71" s="47"/>
      <c r="X71" s="48"/>
      <c r="Y71" s="48"/>
      <c r="Z71" s="48"/>
      <c r="AA71" s="48"/>
      <c r="AB71" s="48"/>
      <c r="AC71" s="48"/>
      <c r="AD71" s="47"/>
      <c r="AE71" s="48"/>
      <c r="AF71" s="49"/>
      <c r="AG71" s="37"/>
      <c r="AH71" s="11">
        <f t="shared" si="5"/>
        <v>0</v>
      </c>
      <c r="AI71" s="17">
        <f t="shared" si="11"/>
        <v>0</v>
      </c>
      <c r="AJ71" s="4">
        <f t="shared" si="10"/>
        <v>0</v>
      </c>
      <c r="AK71" s="11">
        <f t="shared" si="3"/>
        <v>0</v>
      </c>
      <c r="AL71" s="4">
        <f t="shared" si="4"/>
        <v>0</v>
      </c>
      <c r="AM71" s="27">
        <v>1.94</v>
      </c>
      <c r="AN71" s="3">
        <v>16000</v>
      </c>
    </row>
    <row r="72" spans="1:41" hidden="1">
      <c r="A72" s="29" t="s">
        <v>36</v>
      </c>
      <c r="B72" s="30" t="s">
        <v>161</v>
      </c>
      <c r="C72" s="48"/>
      <c r="D72" s="47"/>
      <c r="E72" s="47"/>
      <c r="F72" s="47"/>
      <c r="G72" s="47"/>
      <c r="H72" s="47"/>
      <c r="I72" s="48"/>
      <c r="J72" s="47"/>
      <c r="K72" s="47"/>
      <c r="L72" s="47"/>
      <c r="M72" s="47"/>
      <c r="N72" s="47"/>
      <c r="O72" s="47"/>
      <c r="P72" s="48"/>
      <c r="Q72" s="47"/>
      <c r="R72" s="47"/>
      <c r="S72" s="47"/>
      <c r="T72" s="47"/>
      <c r="U72" s="47"/>
      <c r="V72" s="47"/>
      <c r="W72" s="48"/>
      <c r="X72" s="47"/>
      <c r="Y72" s="47"/>
      <c r="Z72" s="47"/>
      <c r="AA72" s="47"/>
      <c r="AB72" s="47"/>
      <c r="AC72" s="47"/>
      <c r="AD72" s="48"/>
      <c r="AE72" s="47"/>
      <c r="AF72" s="50"/>
      <c r="AG72" s="37"/>
      <c r="AH72" s="11">
        <f t="shared" si="5"/>
        <v>0</v>
      </c>
      <c r="AI72" s="17">
        <f t="shared" si="11"/>
        <v>0</v>
      </c>
      <c r="AJ72" s="4">
        <f t="shared" si="10"/>
        <v>0</v>
      </c>
      <c r="AK72" s="11">
        <f t="shared" si="3"/>
        <v>0</v>
      </c>
      <c r="AL72" s="4">
        <f t="shared" si="4"/>
        <v>0</v>
      </c>
      <c r="AM72" s="27">
        <v>1.94</v>
      </c>
      <c r="AN72" s="3">
        <v>16000</v>
      </c>
    </row>
    <row r="73" spans="1:41" hidden="1">
      <c r="A73" s="29" t="s">
        <v>36</v>
      </c>
      <c r="B73" s="30" t="s">
        <v>102</v>
      </c>
      <c r="C73" s="47"/>
      <c r="D73" s="48"/>
      <c r="E73" s="48"/>
      <c r="F73" s="48"/>
      <c r="G73" s="48"/>
      <c r="H73" s="48"/>
      <c r="I73" s="47"/>
      <c r="J73" s="48"/>
      <c r="K73" s="48"/>
      <c r="L73" s="48"/>
      <c r="M73" s="48"/>
      <c r="N73" s="48"/>
      <c r="O73" s="48"/>
      <c r="P73" s="47"/>
      <c r="Q73" s="48"/>
      <c r="R73" s="48"/>
      <c r="S73" s="48"/>
      <c r="T73" s="48"/>
      <c r="U73" s="48"/>
      <c r="V73" s="48"/>
      <c r="W73" s="47"/>
      <c r="X73" s="48"/>
      <c r="Y73" s="48"/>
      <c r="Z73" s="48"/>
      <c r="AA73" s="48"/>
      <c r="AB73" s="48"/>
      <c r="AC73" s="48"/>
      <c r="AD73" s="47"/>
      <c r="AE73" s="48"/>
      <c r="AF73" s="49"/>
      <c r="AG73" s="37"/>
      <c r="AH73" s="11">
        <f t="shared" si="5"/>
        <v>0</v>
      </c>
      <c r="AI73" s="17">
        <f t="shared" si="11"/>
        <v>0</v>
      </c>
      <c r="AJ73" s="4">
        <f t="shared" si="10"/>
        <v>0</v>
      </c>
      <c r="AK73" s="11">
        <f t="shared" ref="AK73:AK76" si="12">SUM(C73:AG73)</f>
        <v>0</v>
      </c>
      <c r="AL73" s="4">
        <f t="shared" ref="AL73:AL76" si="13">AK73/30*AM73</f>
        <v>0</v>
      </c>
      <c r="AM73" s="27">
        <v>1.94</v>
      </c>
      <c r="AN73" s="3">
        <v>16000</v>
      </c>
    </row>
    <row r="74" spans="1:41" hidden="1">
      <c r="A74" s="29" t="s">
        <v>40</v>
      </c>
      <c r="B74" s="30" t="s">
        <v>104</v>
      </c>
      <c r="C74" s="47"/>
      <c r="D74" s="48"/>
      <c r="E74" s="48"/>
      <c r="F74" s="48"/>
      <c r="G74" s="48"/>
      <c r="H74" s="48"/>
      <c r="I74" s="48"/>
      <c r="J74" s="47"/>
      <c r="K74" s="48"/>
      <c r="L74" s="48"/>
      <c r="M74" s="48"/>
      <c r="N74" s="48"/>
      <c r="O74" s="48"/>
      <c r="P74" s="48"/>
      <c r="Q74" s="47"/>
      <c r="R74" s="48"/>
      <c r="S74" s="48"/>
      <c r="T74" s="48"/>
      <c r="U74" s="48"/>
      <c r="V74" s="48"/>
      <c r="W74" s="48"/>
      <c r="X74" s="47"/>
      <c r="Y74" s="48"/>
      <c r="Z74" s="48"/>
      <c r="AA74" s="48"/>
      <c r="AB74" s="48"/>
      <c r="AC74" s="48"/>
      <c r="AD74" s="48"/>
      <c r="AE74" s="47"/>
      <c r="AF74" s="49"/>
      <c r="AG74" s="37"/>
      <c r="AH74" s="11">
        <f t="shared" si="5"/>
        <v>0</v>
      </c>
      <c r="AI74" s="17">
        <f t="shared" si="11"/>
        <v>0</v>
      </c>
      <c r="AJ74" s="4">
        <f t="shared" si="10"/>
        <v>0</v>
      </c>
      <c r="AK74" s="11">
        <f t="shared" si="12"/>
        <v>0</v>
      </c>
      <c r="AL74" s="4">
        <f t="shared" si="13"/>
        <v>0</v>
      </c>
      <c r="AM74" s="27">
        <v>0.66900000000000004</v>
      </c>
      <c r="AN74" s="3">
        <v>16000</v>
      </c>
    </row>
    <row r="75" spans="1:41" hidden="1">
      <c r="A75" s="29" t="s">
        <v>20</v>
      </c>
      <c r="B75" s="30" t="s">
        <v>162</v>
      </c>
      <c r="C75" s="48"/>
      <c r="D75" s="47"/>
      <c r="E75" s="47"/>
      <c r="F75" s="47"/>
      <c r="G75" s="47"/>
      <c r="H75" s="48"/>
      <c r="I75" s="48"/>
      <c r="J75" s="48"/>
      <c r="K75" s="47"/>
      <c r="L75" s="47"/>
      <c r="M75" s="47"/>
      <c r="N75" s="47"/>
      <c r="O75" s="48"/>
      <c r="P75" s="48"/>
      <c r="Q75" s="48"/>
      <c r="R75" s="47"/>
      <c r="S75" s="47"/>
      <c r="T75" s="47"/>
      <c r="U75" s="47"/>
      <c r="V75" s="48"/>
      <c r="W75" s="48"/>
      <c r="X75" s="48"/>
      <c r="Y75" s="47"/>
      <c r="Z75" s="47"/>
      <c r="AA75" s="47"/>
      <c r="AB75" s="47"/>
      <c r="AC75" s="48"/>
      <c r="AD75" s="48"/>
      <c r="AE75" s="48"/>
      <c r="AF75" s="50"/>
      <c r="AG75" s="37"/>
      <c r="AH75" s="11">
        <f t="shared" si="5"/>
        <v>0</v>
      </c>
      <c r="AI75" s="17">
        <f t="shared" si="11"/>
        <v>0</v>
      </c>
      <c r="AJ75" s="4">
        <f t="shared" si="10"/>
        <v>0</v>
      </c>
      <c r="AK75" s="11">
        <f t="shared" si="12"/>
        <v>0</v>
      </c>
      <c r="AL75" s="4">
        <f t="shared" si="13"/>
        <v>0</v>
      </c>
      <c r="AM75" s="27">
        <v>1.7250000000000001</v>
      </c>
      <c r="AN75" s="3">
        <v>16000</v>
      </c>
    </row>
    <row r="76" spans="1:41" hidden="1">
      <c r="A76" s="29" t="s">
        <v>128</v>
      </c>
      <c r="B76" s="30" t="s">
        <v>163</v>
      </c>
      <c r="C76" s="51"/>
      <c r="D76" s="52"/>
      <c r="E76" s="52"/>
      <c r="F76" s="52"/>
      <c r="G76" s="52"/>
      <c r="H76" s="52"/>
      <c r="I76" s="52"/>
      <c r="J76" s="51"/>
      <c r="K76" s="52"/>
      <c r="L76" s="52"/>
      <c r="M76" s="52"/>
      <c r="N76" s="52"/>
      <c r="O76" s="52"/>
      <c r="P76" s="52"/>
      <c r="Q76" s="51"/>
      <c r="R76" s="52"/>
      <c r="S76" s="52"/>
      <c r="T76" s="52"/>
      <c r="U76" s="52"/>
      <c r="V76" s="52"/>
      <c r="W76" s="52"/>
      <c r="X76" s="51"/>
      <c r="Y76" s="52"/>
      <c r="Z76" s="52"/>
      <c r="AA76" s="52"/>
      <c r="AB76" s="52"/>
      <c r="AC76" s="52"/>
      <c r="AD76" s="52"/>
      <c r="AE76" s="51"/>
      <c r="AF76" s="53"/>
      <c r="AG76" s="37"/>
      <c r="AH76" s="11">
        <f t="shared" si="5"/>
        <v>0</v>
      </c>
      <c r="AI76" s="17">
        <f t="shared" si="11"/>
        <v>0</v>
      </c>
      <c r="AJ76" s="4">
        <f t="shared" si="10"/>
        <v>0</v>
      </c>
      <c r="AK76" s="11">
        <f t="shared" si="12"/>
        <v>0</v>
      </c>
      <c r="AL76" s="4">
        <f t="shared" si="13"/>
        <v>0</v>
      </c>
      <c r="AM76" s="27">
        <v>0.66900000000000004</v>
      </c>
      <c r="AN76" s="3">
        <v>16000</v>
      </c>
    </row>
    <row r="77" spans="1:41">
      <c r="B77" s="9"/>
      <c r="C77" s="8">
        <f t="shared" ref="C77:AG77" si="14">COUNT(C8:C76)</f>
        <v>1</v>
      </c>
      <c r="D77" s="8">
        <f t="shared" si="14"/>
        <v>2</v>
      </c>
      <c r="E77" s="8">
        <f t="shared" si="14"/>
        <v>1</v>
      </c>
      <c r="F77" s="8">
        <f t="shared" si="14"/>
        <v>2</v>
      </c>
      <c r="G77" s="8">
        <f t="shared" si="14"/>
        <v>1</v>
      </c>
      <c r="H77" s="8">
        <f t="shared" si="14"/>
        <v>2</v>
      </c>
      <c r="I77" s="8">
        <f t="shared" si="14"/>
        <v>1</v>
      </c>
      <c r="J77" s="8">
        <f t="shared" si="14"/>
        <v>1</v>
      </c>
      <c r="K77" s="8">
        <f t="shared" si="14"/>
        <v>2</v>
      </c>
      <c r="L77" s="8">
        <f t="shared" si="14"/>
        <v>1</v>
      </c>
      <c r="M77" s="8">
        <f t="shared" si="14"/>
        <v>1</v>
      </c>
      <c r="N77" s="8">
        <f t="shared" si="14"/>
        <v>2</v>
      </c>
      <c r="O77" s="8">
        <f t="shared" si="14"/>
        <v>1</v>
      </c>
      <c r="P77" s="8">
        <f t="shared" si="14"/>
        <v>1</v>
      </c>
      <c r="Q77" s="8">
        <f t="shared" si="14"/>
        <v>1</v>
      </c>
      <c r="R77" s="8">
        <f t="shared" si="14"/>
        <v>2</v>
      </c>
      <c r="S77" s="8">
        <f t="shared" si="14"/>
        <v>1</v>
      </c>
      <c r="T77" s="8">
        <f t="shared" si="14"/>
        <v>1</v>
      </c>
      <c r="U77" s="8">
        <f t="shared" si="14"/>
        <v>2</v>
      </c>
      <c r="V77" s="8">
        <f t="shared" si="14"/>
        <v>1</v>
      </c>
      <c r="W77" s="8">
        <f t="shared" si="14"/>
        <v>1</v>
      </c>
      <c r="X77" s="8">
        <f t="shared" si="14"/>
        <v>1</v>
      </c>
      <c r="Y77" s="8">
        <f t="shared" si="14"/>
        <v>2</v>
      </c>
      <c r="Z77" s="8">
        <f t="shared" si="14"/>
        <v>1</v>
      </c>
      <c r="AA77" s="8">
        <f t="shared" si="14"/>
        <v>1</v>
      </c>
      <c r="AB77" s="8">
        <f t="shared" si="14"/>
        <v>2</v>
      </c>
      <c r="AC77" s="8">
        <f t="shared" si="14"/>
        <v>1</v>
      </c>
      <c r="AD77" s="8">
        <f t="shared" si="14"/>
        <v>1</v>
      </c>
      <c r="AE77" s="8">
        <f t="shared" si="14"/>
        <v>1</v>
      </c>
      <c r="AF77" s="8">
        <f t="shared" si="14"/>
        <v>2</v>
      </c>
      <c r="AG77" s="8">
        <f t="shared" si="14"/>
        <v>0</v>
      </c>
      <c r="AH77" s="10">
        <f>SUM(AH8:AH76)</f>
        <v>40</v>
      </c>
      <c r="AI77" s="8">
        <f>SUM(AI8:AI76)</f>
        <v>90</v>
      </c>
      <c r="AJ77" s="9">
        <f>SUM(AJ8:AJ76)</f>
        <v>2.039333333333333</v>
      </c>
      <c r="AK77" s="8">
        <f>SUM(AK8:AK76)</f>
        <v>400</v>
      </c>
      <c r="AL77" s="9">
        <f>SUM(AL8:AL76)</f>
        <v>12.373999999999999</v>
      </c>
      <c r="AN77" s="13"/>
    </row>
    <row r="79" spans="1:41">
      <c r="AM79" s="70" t="s">
        <v>167</v>
      </c>
      <c r="AN79" s="71"/>
      <c r="AO79" s="71"/>
    </row>
  </sheetData>
  <autoFilter ref="A6:AN77">
    <filterColumn colId="33">
      <filters blank="1">
        <filter val="1"/>
        <filter val="10"/>
        <filter val="21"/>
        <filter val="4"/>
        <filter val="40"/>
      </filters>
    </filterColumn>
  </autoFilter>
  <mergeCells count="6">
    <mergeCell ref="D2:F2"/>
    <mergeCell ref="G2:H2"/>
    <mergeCell ref="D3:F3"/>
    <mergeCell ref="G3:H3"/>
    <mergeCell ref="V1:AH1"/>
    <mergeCell ref="W2:AH2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O82"/>
  <sheetViews>
    <sheetView zoomScale="85" zoomScaleNormal="85" workbookViewId="0">
      <pane ySplit="6" topLeftCell="A7" activePane="bottomLeft" state="frozen"/>
      <selection pane="bottomLeft" activeCell="AK93" sqref="AK93"/>
    </sheetView>
  </sheetViews>
  <sheetFormatPr defaultRowHeight="15"/>
  <cols>
    <col min="1" max="1" width="23.85546875" style="1" customWidth="1"/>
    <col min="2" max="2" width="8.42578125" style="2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9.5" thickBot="1">
      <c r="A1" s="1" t="s">
        <v>10</v>
      </c>
      <c r="B1" s="1" t="s">
        <v>109</v>
      </c>
      <c r="V1" s="67" t="s">
        <v>166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J1" s="1"/>
      <c r="AL1" s="1"/>
    </row>
    <row r="2" spans="1:40">
      <c r="A2" s="1" t="s">
        <v>0</v>
      </c>
      <c r="B2" s="1" t="s">
        <v>1</v>
      </c>
      <c r="D2" s="59" t="s">
        <v>112</v>
      </c>
      <c r="E2" s="60"/>
      <c r="F2" s="60"/>
      <c r="G2" s="61">
        <f>AJ80/AL80</f>
        <v>0.13088765409969921</v>
      </c>
      <c r="H2" s="62"/>
      <c r="V2" s="69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2"/>
      <c r="AJ2" s="20"/>
    </row>
    <row r="3" spans="1:40" ht="15.75" thickBot="1">
      <c r="A3" s="1" t="s">
        <v>9</v>
      </c>
      <c r="B3" s="54">
        <v>41821</v>
      </c>
      <c r="D3" s="63" t="s">
        <v>113</v>
      </c>
      <c r="E3" s="64"/>
      <c r="F3" s="64"/>
      <c r="G3" s="65">
        <f>1-G2</f>
        <v>0.86911234590030073</v>
      </c>
      <c r="H3" s="66"/>
      <c r="AJ3" s="20"/>
    </row>
    <row r="5" spans="1:40" ht="15.75" thickBot="1">
      <c r="B5" s="2">
        <f>AL80</f>
        <v>16.737000000000002</v>
      </c>
    </row>
    <row r="6" spans="1:40" ht="74.25" customHeight="1" thickBot="1">
      <c r="A6" s="21" t="s">
        <v>3</v>
      </c>
      <c r="B6" s="22" t="s">
        <v>4</v>
      </c>
      <c r="C6" s="7">
        <v>1</v>
      </c>
      <c r="D6" s="7">
        <v>2</v>
      </c>
      <c r="E6" s="7">
        <v>3</v>
      </c>
      <c r="F6" s="7">
        <v>4</v>
      </c>
      <c r="G6" s="38">
        <v>5</v>
      </c>
      <c r="H6" s="38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38">
        <v>12</v>
      </c>
      <c r="O6" s="38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38">
        <v>19</v>
      </c>
      <c r="V6" s="38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38">
        <v>26</v>
      </c>
      <c r="AC6" s="38">
        <v>27</v>
      </c>
      <c r="AD6" s="7">
        <v>28</v>
      </c>
      <c r="AE6" s="7">
        <v>29</v>
      </c>
      <c r="AF6" s="7">
        <v>30</v>
      </c>
      <c r="AG6" s="7">
        <v>31</v>
      </c>
      <c r="AH6" s="6" t="s">
        <v>7</v>
      </c>
      <c r="AI6" s="5" t="s">
        <v>110</v>
      </c>
      <c r="AJ6" s="6" t="s">
        <v>111</v>
      </c>
      <c r="AK6" s="5" t="s">
        <v>5</v>
      </c>
      <c r="AL6" s="6" t="s">
        <v>6</v>
      </c>
      <c r="AM6" s="22" t="s">
        <v>8</v>
      </c>
      <c r="AN6" s="12" t="s">
        <v>11</v>
      </c>
    </row>
    <row r="7" spans="1:40" ht="19.5" customHeight="1">
      <c r="A7" s="23"/>
      <c r="B7" s="24"/>
      <c r="C7" s="26" t="s">
        <v>114</v>
      </c>
      <c r="D7" s="26" t="s">
        <v>115</v>
      </c>
      <c r="E7" s="26" t="s">
        <v>116</v>
      </c>
      <c r="F7" s="26" t="s">
        <v>117</v>
      </c>
      <c r="G7" s="26" t="s">
        <v>118</v>
      </c>
      <c r="H7" s="26" t="s">
        <v>119</v>
      </c>
      <c r="I7" s="26" t="s">
        <v>120</v>
      </c>
      <c r="J7" s="26" t="s">
        <v>114</v>
      </c>
      <c r="K7" s="26" t="s">
        <v>115</v>
      </c>
      <c r="L7" s="26" t="s">
        <v>116</v>
      </c>
      <c r="M7" s="26" t="s">
        <v>117</v>
      </c>
      <c r="N7" s="26" t="s">
        <v>118</v>
      </c>
      <c r="O7" s="26" t="s">
        <v>119</v>
      </c>
      <c r="P7" s="26" t="s">
        <v>120</v>
      </c>
      <c r="Q7" s="26" t="s">
        <v>114</v>
      </c>
      <c r="R7" s="26" t="s">
        <v>115</v>
      </c>
      <c r="S7" s="26" t="s">
        <v>116</v>
      </c>
      <c r="T7" s="26" t="s">
        <v>117</v>
      </c>
      <c r="U7" s="26" t="s">
        <v>118</v>
      </c>
      <c r="V7" s="26" t="s">
        <v>119</v>
      </c>
      <c r="W7" s="26" t="s">
        <v>120</v>
      </c>
      <c r="X7" s="26" t="s">
        <v>114</v>
      </c>
      <c r="Y7" s="26" t="s">
        <v>115</v>
      </c>
      <c r="Z7" s="26" t="s">
        <v>116</v>
      </c>
      <c r="AA7" s="26" t="s">
        <v>117</v>
      </c>
      <c r="AB7" s="26" t="s">
        <v>118</v>
      </c>
      <c r="AC7" s="26" t="s">
        <v>119</v>
      </c>
      <c r="AD7" s="26" t="s">
        <v>120</v>
      </c>
      <c r="AE7" s="26" t="s">
        <v>114</v>
      </c>
      <c r="AF7" s="26" t="s">
        <v>115</v>
      </c>
      <c r="AG7" s="26" t="s">
        <v>116</v>
      </c>
      <c r="AH7" s="15"/>
      <c r="AI7" s="14"/>
      <c r="AJ7" s="15"/>
      <c r="AK7" s="14"/>
      <c r="AL7" s="15"/>
      <c r="AM7" s="24"/>
      <c r="AN7" s="16"/>
    </row>
    <row r="8" spans="1:40" ht="15" customHeight="1">
      <c r="A8" s="29" t="s">
        <v>12</v>
      </c>
      <c r="B8" s="30" t="s">
        <v>41</v>
      </c>
      <c r="C8" s="55">
        <v>10</v>
      </c>
      <c r="D8" s="55">
        <v>10</v>
      </c>
      <c r="E8" s="55">
        <v>10</v>
      </c>
      <c r="F8" s="55">
        <v>10</v>
      </c>
      <c r="G8" s="56"/>
      <c r="H8" s="56"/>
      <c r="I8" s="55">
        <v>10</v>
      </c>
      <c r="J8" s="55">
        <v>10</v>
      </c>
      <c r="K8" s="55">
        <v>10</v>
      </c>
      <c r="L8" s="55">
        <v>10</v>
      </c>
      <c r="M8" s="55">
        <v>10</v>
      </c>
      <c r="N8" s="56"/>
      <c r="O8" s="56"/>
      <c r="P8" s="55">
        <v>10</v>
      </c>
      <c r="Q8" s="55">
        <v>10</v>
      </c>
      <c r="R8" s="56"/>
      <c r="S8" s="55">
        <v>10</v>
      </c>
      <c r="T8" s="55">
        <v>10</v>
      </c>
      <c r="U8" s="56"/>
      <c r="V8" s="56"/>
      <c r="W8" s="55">
        <v>10</v>
      </c>
      <c r="X8" s="55">
        <v>10</v>
      </c>
      <c r="Y8" s="55">
        <v>10</v>
      </c>
      <c r="Z8" s="55">
        <v>10</v>
      </c>
      <c r="AA8" s="55">
        <v>10</v>
      </c>
      <c r="AB8" s="56"/>
      <c r="AC8" s="56"/>
      <c r="AD8" s="55">
        <v>10</v>
      </c>
      <c r="AE8" s="55">
        <v>10</v>
      </c>
      <c r="AF8" s="55">
        <v>10</v>
      </c>
      <c r="AG8" s="55">
        <v>10</v>
      </c>
      <c r="AH8" s="11">
        <f t="shared" ref="AH8:AH39" si="0">COUNT(C8:AF8)</f>
        <v>21</v>
      </c>
      <c r="AI8" s="17">
        <f>SUM(G8:H8,N8:O8,U8:V8,AB8:AC8)</f>
        <v>0</v>
      </c>
      <c r="AJ8" s="4">
        <f t="shared" ref="AJ8:AJ48" si="1">SUM(G8:H8,N8:O8,U8:V8,AB8:AC8)/30*AM8</f>
        <v>0</v>
      </c>
      <c r="AK8" s="3">
        <f>SUM(C8:AF8)</f>
        <v>210</v>
      </c>
      <c r="AL8" s="4">
        <f t="shared" ref="AL8:AL39" si="2">SUM(C8:AF8)/30*AM8</f>
        <v>4.0670000000000002</v>
      </c>
      <c r="AM8" s="27">
        <v>0.58099999999999996</v>
      </c>
      <c r="AN8" s="3">
        <v>12000</v>
      </c>
    </row>
    <row r="9" spans="1:40" ht="15" hidden="1" customHeight="1">
      <c r="A9" s="29" t="s">
        <v>12</v>
      </c>
      <c r="B9" s="30" t="s">
        <v>42</v>
      </c>
      <c r="C9" s="56"/>
      <c r="D9" s="56"/>
      <c r="E9" s="56"/>
      <c r="F9" s="56"/>
      <c r="G9" s="55"/>
      <c r="H9" s="55"/>
      <c r="I9" s="56"/>
      <c r="J9" s="56"/>
      <c r="K9" s="56"/>
      <c r="L9" s="56"/>
      <c r="M9" s="56"/>
      <c r="N9" s="55"/>
      <c r="O9" s="55"/>
      <c r="P9" s="56"/>
      <c r="Q9" s="56"/>
      <c r="R9" s="56"/>
      <c r="S9" s="56"/>
      <c r="T9" s="56"/>
      <c r="U9" s="55"/>
      <c r="V9" s="55"/>
      <c r="W9" s="56"/>
      <c r="X9" s="56"/>
      <c r="Y9" s="56"/>
      <c r="Z9" s="56"/>
      <c r="AA9" s="56"/>
      <c r="AB9" s="55"/>
      <c r="AC9" s="55"/>
      <c r="AD9" s="56"/>
      <c r="AE9" s="56"/>
      <c r="AF9" s="56"/>
      <c r="AG9" s="35"/>
      <c r="AH9" s="11">
        <f t="shared" si="0"/>
        <v>0</v>
      </c>
      <c r="AI9" s="17">
        <f t="shared" ref="AI9:AI48" si="3">SUM(G9:H9,N9:O9,U9:V9,AB9:AC9)</f>
        <v>0</v>
      </c>
      <c r="AJ9" s="4">
        <f t="shared" si="1"/>
        <v>0</v>
      </c>
      <c r="AK9" s="3">
        <f t="shared" ref="AK9:AK25" si="4">SUM(C9:AF9)</f>
        <v>0</v>
      </c>
      <c r="AL9" s="4">
        <f t="shared" si="2"/>
        <v>0</v>
      </c>
      <c r="AM9" s="27">
        <v>0.58099999999999996</v>
      </c>
      <c r="AN9" s="3">
        <v>12000</v>
      </c>
    </row>
    <row r="10" spans="1:40" ht="15" hidden="1" customHeight="1">
      <c r="A10" s="29" t="s">
        <v>13</v>
      </c>
      <c r="B10" s="30" t="s">
        <v>43</v>
      </c>
      <c r="C10" s="56"/>
      <c r="D10" s="56"/>
      <c r="E10" s="56"/>
      <c r="F10" s="55"/>
      <c r="G10" s="56"/>
      <c r="H10" s="56"/>
      <c r="I10" s="56"/>
      <c r="J10" s="56"/>
      <c r="K10" s="56"/>
      <c r="L10" s="56"/>
      <c r="M10" s="55"/>
      <c r="N10" s="56"/>
      <c r="O10" s="56"/>
      <c r="P10" s="56"/>
      <c r="Q10" s="56"/>
      <c r="R10" s="56"/>
      <c r="S10" s="56"/>
      <c r="T10" s="55"/>
      <c r="U10" s="56"/>
      <c r="V10" s="56"/>
      <c r="W10" s="56"/>
      <c r="X10" s="56"/>
      <c r="Y10" s="56"/>
      <c r="Z10" s="56"/>
      <c r="AA10" s="55"/>
      <c r="AB10" s="56"/>
      <c r="AC10" s="56"/>
      <c r="AD10" s="56"/>
      <c r="AE10" s="56"/>
      <c r="AF10" s="56"/>
      <c r="AG10" s="35"/>
      <c r="AH10" s="11">
        <f t="shared" si="0"/>
        <v>0</v>
      </c>
      <c r="AI10" s="17">
        <f t="shared" si="3"/>
        <v>0</v>
      </c>
      <c r="AJ10" s="4">
        <f t="shared" si="1"/>
        <v>0</v>
      </c>
      <c r="AK10" s="3">
        <f t="shared" si="4"/>
        <v>0</v>
      </c>
      <c r="AL10" s="4">
        <f t="shared" si="2"/>
        <v>0</v>
      </c>
      <c r="AM10" s="27">
        <v>0.96899999999999997</v>
      </c>
      <c r="AN10" s="3">
        <v>12000</v>
      </c>
    </row>
    <row r="11" spans="1:40" ht="15" hidden="1" customHeight="1">
      <c r="A11" s="29" t="s">
        <v>14</v>
      </c>
      <c r="B11" s="30" t="s">
        <v>44</v>
      </c>
      <c r="C11" s="56"/>
      <c r="D11" s="56"/>
      <c r="E11" s="56"/>
      <c r="F11" s="56"/>
      <c r="G11" s="55"/>
      <c r="H11" s="55"/>
      <c r="I11" s="56"/>
      <c r="J11" s="56"/>
      <c r="K11" s="56"/>
      <c r="L11" s="56"/>
      <c r="M11" s="56"/>
      <c r="N11" s="55"/>
      <c r="O11" s="55"/>
      <c r="P11" s="56"/>
      <c r="Q11" s="56"/>
      <c r="R11" s="56"/>
      <c r="S11" s="56"/>
      <c r="T11" s="56"/>
      <c r="U11" s="55"/>
      <c r="V11" s="55"/>
      <c r="W11" s="56"/>
      <c r="X11" s="56"/>
      <c r="Y11" s="56"/>
      <c r="Z11" s="56"/>
      <c r="AA11" s="56"/>
      <c r="AB11" s="55"/>
      <c r="AC11" s="55"/>
      <c r="AD11" s="56"/>
      <c r="AE11" s="56"/>
      <c r="AF11" s="56"/>
      <c r="AG11" s="35"/>
      <c r="AH11" s="11">
        <f t="shared" si="0"/>
        <v>0</v>
      </c>
      <c r="AI11" s="17">
        <f t="shared" si="3"/>
        <v>0</v>
      </c>
      <c r="AJ11" s="4">
        <f t="shared" si="1"/>
        <v>0</v>
      </c>
      <c r="AK11" s="3">
        <f t="shared" si="4"/>
        <v>0</v>
      </c>
      <c r="AL11" s="4">
        <f t="shared" si="2"/>
        <v>0</v>
      </c>
      <c r="AM11" s="27">
        <v>0.48899999999999999</v>
      </c>
      <c r="AN11" s="3">
        <v>12000</v>
      </c>
    </row>
    <row r="12" spans="1:40" ht="15" hidden="1" customHeight="1">
      <c r="A12" s="29" t="s">
        <v>13</v>
      </c>
      <c r="B12" s="30" t="s">
        <v>45</v>
      </c>
      <c r="C12" s="55"/>
      <c r="D12" s="55"/>
      <c r="E12" s="56"/>
      <c r="F12" s="56"/>
      <c r="G12" s="56"/>
      <c r="H12" s="56"/>
      <c r="I12" s="55"/>
      <c r="J12" s="55"/>
      <c r="K12" s="55"/>
      <c r="L12" s="56"/>
      <c r="M12" s="56"/>
      <c r="N12" s="56"/>
      <c r="O12" s="56"/>
      <c r="P12" s="55"/>
      <c r="Q12" s="55"/>
      <c r="R12" s="56"/>
      <c r="S12" s="56"/>
      <c r="T12" s="56"/>
      <c r="U12" s="56"/>
      <c r="V12" s="56"/>
      <c r="W12" s="55"/>
      <c r="X12" s="55"/>
      <c r="Y12" s="55"/>
      <c r="Z12" s="56"/>
      <c r="AA12" s="56"/>
      <c r="AB12" s="56"/>
      <c r="AC12" s="56"/>
      <c r="AD12" s="55"/>
      <c r="AE12" s="55"/>
      <c r="AF12" s="55"/>
      <c r="AG12" s="35"/>
      <c r="AH12" s="11">
        <f t="shared" si="0"/>
        <v>0</v>
      </c>
      <c r="AI12" s="17">
        <f t="shared" si="3"/>
        <v>0</v>
      </c>
      <c r="AJ12" s="4">
        <f t="shared" si="1"/>
        <v>0</v>
      </c>
      <c r="AK12" s="3">
        <f t="shared" si="4"/>
        <v>0</v>
      </c>
      <c r="AL12" s="4">
        <f t="shared" si="2"/>
        <v>0</v>
      </c>
      <c r="AM12" s="27">
        <v>0.96899999999999997</v>
      </c>
      <c r="AN12" s="3">
        <v>12000</v>
      </c>
    </row>
    <row r="13" spans="1:40" ht="15" customHeight="1">
      <c r="A13" s="29" t="s">
        <v>15</v>
      </c>
      <c r="B13" s="30" t="s">
        <v>46</v>
      </c>
      <c r="C13" s="56"/>
      <c r="D13" s="56"/>
      <c r="E13" s="56"/>
      <c r="F13" s="56"/>
      <c r="G13" s="56"/>
      <c r="H13" s="55">
        <v>10</v>
      </c>
      <c r="I13" s="56"/>
      <c r="J13" s="56"/>
      <c r="K13" s="56"/>
      <c r="L13" s="56"/>
      <c r="M13" s="56"/>
      <c r="N13" s="56"/>
      <c r="O13" s="55">
        <v>10</v>
      </c>
      <c r="P13" s="56"/>
      <c r="Q13" s="56"/>
      <c r="R13" s="56"/>
      <c r="S13" s="56"/>
      <c r="T13" s="56"/>
      <c r="U13" s="56"/>
      <c r="V13" s="55">
        <v>10</v>
      </c>
      <c r="W13" s="56"/>
      <c r="X13" s="56"/>
      <c r="Y13" s="56"/>
      <c r="Z13" s="56"/>
      <c r="AA13" s="56"/>
      <c r="AB13" s="56"/>
      <c r="AC13" s="55">
        <v>10</v>
      </c>
      <c r="AD13" s="56"/>
      <c r="AE13" s="56"/>
      <c r="AF13" s="56"/>
      <c r="AG13" s="35"/>
      <c r="AH13" s="11">
        <f t="shared" si="0"/>
        <v>4</v>
      </c>
      <c r="AI13" s="17">
        <f t="shared" si="3"/>
        <v>40</v>
      </c>
      <c r="AJ13" s="4">
        <f t="shared" si="1"/>
        <v>0.65199999999999991</v>
      </c>
      <c r="AK13" s="3">
        <f t="shared" si="4"/>
        <v>40</v>
      </c>
      <c r="AL13" s="4">
        <f t="shared" si="2"/>
        <v>0.65199999999999991</v>
      </c>
      <c r="AM13" s="27">
        <v>0.48899999999999999</v>
      </c>
      <c r="AN13" s="3">
        <v>12000</v>
      </c>
    </row>
    <row r="14" spans="1:40" ht="15" hidden="1" customHeight="1">
      <c r="A14" s="29" t="s">
        <v>16</v>
      </c>
      <c r="B14" s="30" t="s">
        <v>47</v>
      </c>
      <c r="C14" s="55"/>
      <c r="D14" s="55"/>
      <c r="E14" s="56"/>
      <c r="F14" s="56"/>
      <c r="G14" s="56"/>
      <c r="H14" s="56"/>
      <c r="I14" s="55"/>
      <c r="J14" s="55"/>
      <c r="K14" s="55"/>
      <c r="L14" s="56"/>
      <c r="M14" s="56"/>
      <c r="N14" s="56"/>
      <c r="O14" s="56"/>
      <c r="P14" s="55"/>
      <c r="Q14" s="55"/>
      <c r="R14" s="56"/>
      <c r="S14" s="56"/>
      <c r="T14" s="56"/>
      <c r="U14" s="56"/>
      <c r="V14" s="56"/>
      <c r="W14" s="55"/>
      <c r="X14" s="55"/>
      <c r="Y14" s="55"/>
      <c r="Z14" s="56"/>
      <c r="AA14" s="56"/>
      <c r="AB14" s="56"/>
      <c r="AC14" s="56"/>
      <c r="AD14" s="55"/>
      <c r="AE14" s="55"/>
      <c r="AF14" s="55"/>
      <c r="AG14" s="35"/>
      <c r="AH14" s="11">
        <f t="shared" si="0"/>
        <v>0</v>
      </c>
      <c r="AI14" s="17">
        <f t="shared" si="3"/>
        <v>0</v>
      </c>
      <c r="AJ14" s="4">
        <f t="shared" si="1"/>
        <v>0</v>
      </c>
      <c r="AK14" s="3">
        <f t="shared" si="4"/>
        <v>0</v>
      </c>
      <c r="AL14" s="4">
        <f t="shared" si="2"/>
        <v>0</v>
      </c>
      <c r="AM14" s="27">
        <v>0.96899999999999997</v>
      </c>
      <c r="AN14" s="3">
        <v>12000</v>
      </c>
    </row>
    <row r="15" spans="1:40" ht="15" hidden="1" customHeight="1">
      <c r="A15" s="29" t="s">
        <v>16</v>
      </c>
      <c r="B15" s="30" t="s">
        <v>48</v>
      </c>
      <c r="C15" s="56"/>
      <c r="D15" s="56"/>
      <c r="E15" s="56"/>
      <c r="F15" s="55"/>
      <c r="G15" s="56"/>
      <c r="H15" s="56"/>
      <c r="I15" s="56"/>
      <c r="J15" s="56"/>
      <c r="K15" s="56"/>
      <c r="L15" s="56"/>
      <c r="M15" s="55"/>
      <c r="N15" s="56"/>
      <c r="O15" s="56"/>
      <c r="P15" s="56"/>
      <c r="Q15" s="56"/>
      <c r="R15" s="56"/>
      <c r="S15" s="56"/>
      <c r="T15" s="55"/>
      <c r="U15" s="56"/>
      <c r="V15" s="56"/>
      <c r="W15" s="56"/>
      <c r="X15" s="56"/>
      <c r="Y15" s="56"/>
      <c r="Z15" s="56"/>
      <c r="AA15" s="55"/>
      <c r="AB15" s="56"/>
      <c r="AC15" s="56"/>
      <c r="AD15" s="56"/>
      <c r="AE15" s="56"/>
      <c r="AF15" s="56"/>
      <c r="AG15" s="35"/>
      <c r="AH15" s="11">
        <f t="shared" si="0"/>
        <v>0</v>
      </c>
      <c r="AI15" s="17">
        <f t="shared" si="3"/>
        <v>0</v>
      </c>
      <c r="AJ15" s="4">
        <f t="shared" si="1"/>
        <v>0</v>
      </c>
      <c r="AK15" s="3">
        <f t="shared" si="4"/>
        <v>0</v>
      </c>
      <c r="AL15" s="4">
        <f t="shared" si="2"/>
        <v>0</v>
      </c>
      <c r="AM15" s="27">
        <v>0.96899999999999997</v>
      </c>
      <c r="AN15" s="3">
        <v>12000</v>
      </c>
    </row>
    <row r="16" spans="1:40" ht="15" hidden="1" customHeight="1">
      <c r="A16" s="29" t="s">
        <v>17</v>
      </c>
      <c r="B16" s="30" t="s">
        <v>49</v>
      </c>
      <c r="C16" s="56"/>
      <c r="D16" s="56"/>
      <c r="E16" s="55"/>
      <c r="F16" s="56"/>
      <c r="G16" s="56"/>
      <c r="H16" s="56"/>
      <c r="I16" s="56"/>
      <c r="J16" s="56"/>
      <c r="K16" s="56"/>
      <c r="L16" s="55"/>
      <c r="M16" s="56"/>
      <c r="N16" s="56"/>
      <c r="O16" s="56"/>
      <c r="P16" s="56"/>
      <c r="Q16" s="56"/>
      <c r="R16" s="56"/>
      <c r="S16" s="55"/>
      <c r="T16" s="56"/>
      <c r="U16" s="56"/>
      <c r="V16" s="56"/>
      <c r="W16" s="56"/>
      <c r="X16" s="56"/>
      <c r="Y16" s="56"/>
      <c r="Z16" s="55"/>
      <c r="AA16" s="56"/>
      <c r="AB16" s="56"/>
      <c r="AC16" s="56"/>
      <c r="AD16" s="56"/>
      <c r="AE16" s="56"/>
      <c r="AF16" s="56"/>
      <c r="AG16" s="34"/>
      <c r="AH16" s="11">
        <f t="shared" si="0"/>
        <v>0</v>
      </c>
      <c r="AI16" s="17">
        <f t="shared" si="3"/>
        <v>0</v>
      </c>
      <c r="AJ16" s="4">
        <f t="shared" si="1"/>
        <v>0</v>
      </c>
      <c r="AK16" s="3">
        <f t="shared" si="4"/>
        <v>0</v>
      </c>
      <c r="AL16" s="4">
        <f t="shared" si="2"/>
        <v>0</v>
      </c>
      <c r="AM16" s="27">
        <v>0.72599999999999998</v>
      </c>
      <c r="AN16" s="3">
        <v>12000</v>
      </c>
    </row>
    <row r="17" spans="1:40" ht="15" hidden="1" customHeight="1">
      <c r="A17" s="29" t="s">
        <v>18</v>
      </c>
      <c r="B17" s="30" t="s">
        <v>50</v>
      </c>
      <c r="C17" s="56"/>
      <c r="D17" s="56"/>
      <c r="E17" s="56"/>
      <c r="F17" s="56"/>
      <c r="G17" s="55"/>
      <c r="H17" s="56"/>
      <c r="I17" s="56"/>
      <c r="J17" s="56"/>
      <c r="K17" s="56"/>
      <c r="L17" s="56"/>
      <c r="M17" s="56"/>
      <c r="N17" s="55"/>
      <c r="O17" s="56"/>
      <c r="P17" s="56"/>
      <c r="Q17" s="56"/>
      <c r="R17" s="56"/>
      <c r="S17" s="56"/>
      <c r="T17" s="56"/>
      <c r="U17" s="55"/>
      <c r="V17" s="56"/>
      <c r="W17" s="56"/>
      <c r="X17" s="56"/>
      <c r="Y17" s="56"/>
      <c r="Z17" s="56"/>
      <c r="AA17" s="56"/>
      <c r="AB17" s="55"/>
      <c r="AC17" s="56"/>
      <c r="AD17" s="56"/>
      <c r="AE17" s="56"/>
      <c r="AF17" s="56"/>
      <c r="AG17" s="35"/>
      <c r="AH17" s="11">
        <f t="shared" si="0"/>
        <v>0</v>
      </c>
      <c r="AI17" s="17">
        <f t="shared" si="3"/>
        <v>0</v>
      </c>
      <c r="AJ17" s="4">
        <f t="shared" si="1"/>
        <v>0</v>
      </c>
      <c r="AK17" s="3">
        <f t="shared" si="4"/>
        <v>0</v>
      </c>
      <c r="AL17" s="4">
        <f t="shared" si="2"/>
        <v>0</v>
      </c>
      <c r="AM17" s="27">
        <v>0.88</v>
      </c>
      <c r="AN17" s="3">
        <v>12000</v>
      </c>
    </row>
    <row r="18" spans="1:40" ht="15" hidden="1" customHeight="1">
      <c r="A18" s="29" t="s">
        <v>19</v>
      </c>
      <c r="B18" s="30" t="s">
        <v>51</v>
      </c>
      <c r="C18" s="56"/>
      <c r="D18" s="56"/>
      <c r="E18" s="56"/>
      <c r="F18" s="56"/>
      <c r="G18" s="55"/>
      <c r="H18" s="56"/>
      <c r="I18" s="56"/>
      <c r="J18" s="56"/>
      <c r="K18" s="56"/>
      <c r="L18" s="56"/>
      <c r="M18" s="56"/>
      <c r="N18" s="55"/>
      <c r="O18" s="56"/>
      <c r="P18" s="56"/>
      <c r="Q18" s="56"/>
      <c r="R18" s="56"/>
      <c r="S18" s="56"/>
      <c r="T18" s="56"/>
      <c r="U18" s="55"/>
      <c r="V18" s="56"/>
      <c r="W18" s="56"/>
      <c r="X18" s="56"/>
      <c r="Y18" s="56"/>
      <c r="Z18" s="56"/>
      <c r="AA18" s="56"/>
      <c r="AB18" s="55"/>
      <c r="AC18" s="56"/>
      <c r="AD18" s="56"/>
      <c r="AE18" s="56"/>
      <c r="AF18" s="56"/>
      <c r="AG18" s="35"/>
      <c r="AH18" s="11">
        <f t="shared" si="0"/>
        <v>0</v>
      </c>
      <c r="AI18" s="17">
        <f t="shared" si="3"/>
        <v>0</v>
      </c>
      <c r="AJ18" s="4">
        <f t="shared" si="1"/>
        <v>0</v>
      </c>
      <c r="AK18" s="3">
        <f t="shared" si="4"/>
        <v>0</v>
      </c>
      <c r="AL18" s="4">
        <f t="shared" si="2"/>
        <v>0</v>
      </c>
      <c r="AM18" s="27">
        <v>0.88</v>
      </c>
      <c r="AN18" s="3">
        <v>12000</v>
      </c>
    </row>
    <row r="19" spans="1:40" ht="15" hidden="1" customHeight="1">
      <c r="A19" s="29" t="s">
        <v>20</v>
      </c>
      <c r="B19" s="30" t="s">
        <v>52</v>
      </c>
      <c r="C19" s="56"/>
      <c r="D19" s="56"/>
      <c r="E19" s="55"/>
      <c r="F19" s="56"/>
      <c r="G19" s="56"/>
      <c r="H19" s="56"/>
      <c r="I19" s="56"/>
      <c r="J19" s="56"/>
      <c r="K19" s="56"/>
      <c r="L19" s="55"/>
      <c r="M19" s="56"/>
      <c r="N19" s="56"/>
      <c r="O19" s="56"/>
      <c r="P19" s="56"/>
      <c r="Q19" s="56"/>
      <c r="R19" s="56"/>
      <c r="S19" s="55"/>
      <c r="T19" s="56"/>
      <c r="U19" s="56"/>
      <c r="V19" s="56"/>
      <c r="W19" s="56"/>
      <c r="X19" s="56"/>
      <c r="Y19" s="56"/>
      <c r="Z19" s="55"/>
      <c r="AA19" s="56"/>
      <c r="AB19" s="56"/>
      <c r="AC19" s="56"/>
      <c r="AD19" s="56"/>
      <c r="AE19" s="56"/>
      <c r="AF19" s="56"/>
      <c r="AG19" s="34"/>
      <c r="AH19" s="11">
        <f t="shared" si="0"/>
        <v>0</v>
      </c>
      <c r="AI19" s="17">
        <f t="shared" si="3"/>
        <v>0</v>
      </c>
      <c r="AJ19" s="4">
        <f t="shared" si="1"/>
        <v>0</v>
      </c>
      <c r="AK19" s="3">
        <f t="shared" si="4"/>
        <v>0</v>
      </c>
      <c r="AL19" s="4">
        <f t="shared" si="2"/>
        <v>0</v>
      </c>
      <c r="AM19" s="27">
        <v>1.3520000000000001</v>
      </c>
      <c r="AN19" s="3">
        <v>12000</v>
      </c>
    </row>
    <row r="20" spans="1:40" ht="15" hidden="1" customHeight="1">
      <c r="A20" s="29" t="s">
        <v>12</v>
      </c>
      <c r="B20" s="30" t="s">
        <v>53</v>
      </c>
      <c r="C20" s="55"/>
      <c r="D20" s="55"/>
      <c r="E20" s="56"/>
      <c r="F20" s="56"/>
      <c r="G20" s="56"/>
      <c r="H20" s="56"/>
      <c r="I20" s="55"/>
      <c r="J20" s="55"/>
      <c r="K20" s="55"/>
      <c r="L20" s="56"/>
      <c r="M20" s="56"/>
      <c r="N20" s="56"/>
      <c r="O20" s="56"/>
      <c r="P20" s="55"/>
      <c r="Q20" s="55"/>
      <c r="R20" s="55"/>
      <c r="S20" s="56"/>
      <c r="T20" s="56"/>
      <c r="U20" s="56"/>
      <c r="V20" s="56"/>
      <c r="W20" s="55"/>
      <c r="X20" s="55"/>
      <c r="Y20" s="55"/>
      <c r="Z20" s="56"/>
      <c r="AA20" s="56"/>
      <c r="AB20" s="56"/>
      <c r="AC20" s="56"/>
      <c r="AD20" s="55"/>
      <c r="AE20" s="55"/>
      <c r="AF20" s="55"/>
      <c r="AG20" s="35"/>
      <c r="AH20" s="11">
        <f t="shared" si="0"/>
        <v>0</v>
      </c>
      <c r="AI20" s="17">
        <f t="shared" si="3"/>
        <v>0</v>
      </c>
      <c r="AJ20" s="4">
        <f t="shared" si="1"/>
        <v>0</v>
      </c>
      <c r="AK20" s="3">
        <f t="shared" si="4"/>
        <v>0</v>
      </c>
      <c r="AL20" s="4">
        <f t="shared" si="2"/>
        <v>0</v>
      </c>
      <c r="AM20" s="27">
        <v>1.7809999999999999</v>
      </c>
      <c r="AN20" s="3">
        <v>12000</v>
      </c>
    </row>
    <row r="21" spans="1:40" ht="15" hidden="1" customHeight="1">
      <c r="A21" s="29" t="s">
        <v>12</v>
      </c>
      <c r="B21" s="30" t="s">
        <v>54</v>
      </c>
      <c r="C21" s="56"/>
      <c r="D21" s="56"/>
      <c r="E21" s="55"/>
      <c r="F21" s="55"/>
      <c r="G21" s="56"/>
      <c r="H21" s="56"/>
      <c r="I21" s="56"/>
      <c r="J21" s="56"/>
      <c r="K21" s="56"/>
      <c r="L21" s="55"/>
      <c r="M21" s="55"/>
      <c r="N21" s="56"/>
      <c r="O21" s="56"/>
      <c r="P21" s="56"/>
      <c r="Q21" s="56"/>
      <c r="R21" s="56"/>
      <c r="S21" s="55"/>
      <c r="T21" s="55"/>
      <c r="U21" s="56"/>
      <c r="V21" s="56"/>
      <c r="W21" s="56"/>
      <c r="X21" s="56"/>
      <c r="Y21" s="56"/>
      <c r="Z21" s="55"/>
      <c r="AA21" s="55"/>
      <c r="AB21" s="56"/>
      <c r="AC21" s="56"/>
      <c r="AD21" s="56"/>
      <c r="AE21" s="56"/>
      <c r="AF21" s="56"/>
      <c r="AG21" s="34"/>
      <c r="AH21" s="11">
        <f t="shared" si="0"/>
        <v>0</v>
      </c>
      <c r="AI21" s="17">
        <f t="shared" si="3"/>
        <v>0</v>
      </c>
      <c r="AJ21" s="4">
        <f t="shared" si="1"/>
        <v>0</v>
      </c>
      <c r="AK21" s="3">
        <f t="shared" si="4"/>
        <v>0</v>
      </c>
      <c r="AL21" s="4">
        <f t="shared" si="2"/>
        <v>0</v>
      </c>
      <c r="AM21" s="27">
        <v>1.7809999999999999</v>
      </c>
      <c r="AN21" s="3">
        <v>12000</v>
      </c>
    </row>
    <row r="22" spans="1:40" ht="15" hidden="1" customHeight="1">
      <c r="A22" s="29" t="s">
        <v>20</v>
      </c>
      <c r="B22" s="30" t="s">
        <v>55</v>
      </c>
      <c r="C22" s="56"/>
      <c r="D22" s="56"/>
      <c r="E22" s="55"/>
      <c r="F22" s="55"/>
      <c r="G22" s="56"/>
      <c r="H22" s="56"/>
      <c r="I22" s="56"/>
      <c r="J22" s="56"/>
      <c r="K22" s="56"/>
      <c r="L22" s="55"/>
      <c r="M22" s="55"/>
      <c r="N22" s="56"/>
      <c r="O22" s="56"/>
      <c r="P22" s="56"/>
      <c r="Q22" s="56"/>
      <c r="R22" s="56"/>
      <c r="S22" s="55"/>
      <c r="T22" s="55"/>
      <c r="U22" s="56"/>
      <c r="V22" s="56"/>
      <c r="W22" s="56"/>
      <c r="X22" s="56"/>
      <c r="Y22" s="56"/>
      <c r="Z22" s="55"/>
      <c r="AA22" s="55"/>
      <c r="AB22" s="56"/>
      <c r="AC22" s="56"/>
      <c r="AD22" s="56"/>
      <c r="AE22" s="56"/>
      <c r="AF22" s="56"/>
      <c r="AG22" s="34"/>
      <c r="AH22" s="11">
        <f t="shared" si="0"/>
        <v>0</v>
      </c>
      <c r="AI22" s="17">
        <f t="shared" si="3"/>
        <v>0</v>
      </c>
      <c r="AJ22" s="4">
        <f t="shared" si="1"/>
        <v>0</v>
      </c>
      <c r="AK22" s="3">
        <f t="shared" si="4"/>
        <v>0</v>
      </c>
      <c r="AL22" s="4">
        <f t="shared" si="2"/>
        <v>0</v>
      </c>
      <c r="AM22" s="27">
        <v>1.571</v>
      </c>
      <c r="AN22" s="3">
        <v>12000</v>
      </c>
    </row>
    <row r="23" spans="1:40" ht="15" hidden="1" customHeight="1">
      <c r="A23" s="29" t="s">
        <v>20</v>
      </c>
      <c r="B23" s="30" t="s">
        <v>56</v>
      </c>
      <c r="C23" s="55"/>
      <c r="D23" s="55"/>
      <c r="E23" s="56"/>
      <c r="F23" s="56"/>
      <c r="G23" s="56"/>
      <c r="H23" s="56"/>
      <c r="I23" s="55"/>
      <c r="J23" s="55"/>
      <c r="K23" s="55"/>
      <c r="L23" s="56"/>
      <c r="M23" s="56"/>
      <c r="N23" s="56"/>
      <c r="O23" s="56"/>
      <c r="P23" s="55"/>
      <c r="Q23" s="55"/>
      <c r="R23" s="55"/>
      <c r="S23" s="56"/>
      <c r="T23" s="56"/>
      <c r="U23" s="56"/>
      <c r="V23" s="56"/>
      <c r="W23" s="55"/>
      <c r="X23" s="55"/>
      <c r="Y23" s="55"/>
      <c r="Z23" s="56"/>
      <c r="AA23" s="56"/>
      <c r="AB23" s="56"/>
      <c r="AC23" s="56"/>
      <c r="AD23" s="55"/>
      <c r="AE23" s="55"/>
      <c r="AF23" s="55"/>
      <c r="AG23" s="35"/>
      <c r="AH23" s="11">
        <f t="shared" si="0"/>
        <v>0</v>
      </c>
      <c r="AI23" s="17">
        <f t="shared" si="3"/>
        <v>0</v>
      </c>
      <c r="AJ23" s="4">
        <f t="shared" si="1"/>
        <v>0</v>
      </c>
      <c r="AK23" s="3">
        <f t="shared" si="4"/>
        <v>0</v>
      </c>
      <c r="AL23" s="4">
        <f t="shared" si="2"/>
        <v>0</v>
      </c>
      <c r="AM23" s="27">
        <v>1.571</v>
      </c>
      <c r="AN23" s="3">
        <v>12000</v>
      </c>
    </row>
    <row r="24" spans="1:40" ht="15" customHeight="1">
      <c r="A24" s="29" t="s">
        <v>21</v>
      </c>
      <c r="B24" s="30" t="s">
        <v>57</v>
      </c>
      <c r="C24" s="56"/>
      <c r="D24" s="56"/>
      <c r="E24" s="55">
        <v>10</v>
      </c>
      <c r="F24" s="55">
        <v>10</v>
      </c>
      <c r="G24" s="56"/>
      <c r="H24" s="56"/>
      <c r="I24" s="56"/>
      <c r="J24" s="56"/>
      <c r="K24" s="56"/>
      <c r="L24" s="55">
        <v>10</v>
      </c>
      <c r="M24" s="55">
        <v>10</v>
      </c>
      <c r="N24" s="56"/>
      <c r="O24" s="56"/>
      <c r="P24" s="56"/>
      <c r="Q24" s="56"/>
      <c r="R24" s="56"/>
      <c r="S24" s="55">
        <v>10</v>
      </c>
      <c r="T24" s="55">
        <v>10</v>
      </c>
      <c r="U24" s="56"/>
      <c r="V24" s="56"/>
      <c r="W24" s="56"/>
      <c r="X24" s="56"/>
      <c r="Y24" s="56"/>
      <c r="Z24" s="55">
        <v>10</v>
      </c>
      <c r="AA24" s="55">
        <v>10</v>
      </c>
      <c r="AB24" s="56"/>
      <c r="AC24" s="56"/>
      <c r="AD24" s="56"/>
      <c r="AE24" s="56"/>
      <c r="AF24" s="56"/>
      <c r="AG24" s="55">
        <v>10</v>
      </c>
      <c r="AH24" s="11">
        <f t="shared" si="0"/>
        <v>8</v>
      </c>
      <c r="AI24" s="17">
        <f t="shared" si="3"/>
        <v>0</v>
      </c>
      <c r="AJ24" s="4">
        <f t="shared" si="1"/>
        <v>0</v>
      </c>
      <c r="AK24" s="3">
        <f t="shared" si="4"/>
        <v>80</v>
      </c>
      <c r="AL24" s="4">
        <f t="shared" si="2"/>
        <v>3.8106666666666666</v>
      </c>
      <c r="AM24" s="27">
        <v>1.429</v>
      </c>
      <c r="AN24" s="3">
        <v>12000</v>
      </c>
    </row>
    <row r="25" spans="1:40" ht="15" customHeight="1">
      <c r="A25" s="29" t="s">
        <v>21</v>
      </c>
      <c r="B25" s="30" t="s">
        <v>58</v>
      </c>
      <c r="C25" s="55">
        <v>10</v>
      </c>
      <c r="D25" s="55">
        <v>10</v>
      </c>
      <c r="E25" s="56"/>
      <c r="F25" s="56"/>
      <c r="G25" s="56"/>
      <c r="H25" s="56"/>
      <c r="I25" s="55">
        <v>10</v>
      </c>
      <c r="J25" s="55">
        <v>10</v>
      </c>
      <c r="K25" s="55">
        <v>10</v>
      </c>
      <c r="L25" s="56"/>
      <c r="M25" s="56"/>
      <c r="N25" s="56"/>
      <c r="O25" s="56"/>
      <c r="P25" s="55">
        <v>10</v>
      </c>
      <c r="Q25" s="55">
        <v>10</v>
      </c>
      <c r="R25" s="55">
        <v>10</v>
      </c>
      <c r="S25" s="56"/>
      <c r="T25" s="56"/>
      <c r="U25" s="56"/>
      <c r="V25" s="56"/>
      <c r="W25" s="55">
        <v>10</v>
      </c>
      <c r="X25" s="55">
        <v>10</v>
      </c>
      <c r="Y25" s="55">
        <v>10</v>
      </c>
      <c r="Z25" s="56"/>
      <c r="AA25" s="56"/>
      <c r="AB25" s="56"/>
      <c r="AC25" s="56"/>
      <c r="AD25" s="55">
        <v>10</v>
      </c>
      <c r="AE25" s="55">
        <v>10</v>
      </c>
      <c r="AF25" s="55">
        <v>10</v>
      </c>
      <c r="AG25" s="35"/>
      <c r="AH25" s="11">
        <f t="shared" si="0"/>
        <v>14</v>
      </c>
      <c r="AI25" s="17">
        <f t="shared" si="3"/>
        <v>0</v>
      </c>
      <c r="AJ25" s="4">
        <f t="shared" si="1"/>
        <v>0</v>
      </c>
      <c r="AK25" s="3">
        <f t="shared" si="4"/>
        <v>140</v>
      </c>
      <c r="AL25" s="4">
        <f t="shared" si="2"/>
        <v>6.6686666666666676</v>
      </c>
      <c r="AM25" s="27">
        <v>1.429</v>
      </c>
      <c r="AN25" s="3">
        <v>12000</v>
      </c>
    </row>
    <row r="26" spans="1:40" ht="15" customHeight="1">
      <c r="A26" s="29" t="s">
        <v>22</v>
      </c>
      <c r="B26" s="30" t="s">
        <v>59</v>
      </c>
      <c r="C26" s="56"/>
      <c r="D26" s="56"/>
      <c r="E26" s="56"/>
      <c r="F26" s="56"/>
      <c r="G26" s="55">
        <v>10</v>
      </c>
      <c r="H26" s="56"/>
      <c r="I26" s="56"/>
      <c r="J26" s="56"/>
      <c r="K26" s="56"/>
      <c r="L26" s="56"/>
      <c r="M26" s="56"/>
      <c r="N26" s="55">
        <v>10</v>
      </c>
      <c r="O26" s="56"/>
      <c r="P26" s="56"/>
      <c r="Q26" s="56"/>
      <c r="R26" s="56"/>
      <c r="S26" s="56"/>
      <c r="T26" s="56"/>
      <c r="U26" s="55">
        <v>10</v>
      </c>
      <c r="V26" s="56"/>
      <c r="W26" s="56"/>
      <c r="X26" s="56"/>
      <c r="Y26" s="56"/>
      <c r="Z26" s="56"/>
      <c r="AA26" s="56"/>
      <c r="AB26" s="55">
        <v>10</v>
      </c>
      <c r="AC26" s="56"/>
      <c r="AD26" s="56"/>
      <c r="AE26" s="56"/>
      <c r="AF26" s="56"/>
      <c r="AG26" s="35"/>
      <c r="AH26" s="11">
        <f t="shared" si="0"/>
        <v>4</v>
      </c>
      <c r="AI26" s="17">
        <f t="shared" si="3"/>
        <v>40</v>
      </c>
      <c r="AJ26" s="4">
        <f t="shared" si="1"/>
        <v>1.5386666666666664</v>
      </c>
      <c r="AK26" s="3">
        <f t="shared" ref="AK26:AK42" si="5">SUM(C26:AF26)</f>
        <v>40</v>
      </c>
      <c r="AL26" s="4">
        <f t="shared" si="2"/>
        <v>1.5386666666666664</v>
      </c>
      <c r="AM26" s="27">
        <v>1.1539999999999999</v>
      </c>
      <c r="AN26" s="3">
        <v>12000</v>
      </c>
    </row>
    <row r="27" spans="1:40" hidden="1">
      <c r="A27" s="29" t="s">
        <v>23</v>
      </c>
      <c r="B27" s="30" t="s">
        <v>60</v>
      </c>
      <c r="C27" s="56"/>
      <c r="D27" s="56"/>
      <c r="E27" s="56"/>
      <c r="F27" s="56"/>
      <c r="G27" s="56"/>
      <c r="H27" s="55"/>
      <c r="I27" s="56"/>
      <c r="J27" s="56"/>
      <c r="K27" s="56"/>
      <c r="L27" s="56"/>
      <c r="M27" s="56"/>
      <c r="N27" s="56"/>
      <c r="O27" s="55"/>
      <c r="P27" s="56"/>
      <c r="Q27" s="56"/>
      <c r="R27" s="56"/>
      <c r="S27" s="56"/>
      <c r="T27" s="56"/>
      <c r="U27" s="56"/>
      <c r="V27" s="55"/>
      <c r="W27" s="56"/>
      <c r="X27" s="56"/>
      <c r="Y27" s="56"/>
      <c r="Z27" s="56"/>
      <c r="AA27" s="56"/>
      <c r="AB27" s="56"/>
      <c r="AC27" s="55"/>
      <c r="AD27" s="56"/>
      <c r="AE27" s="56"/>
      <c r="AF27" s="56"/>
      <c r="AG27" s="35"/>
      <c r="AH27" s="11">
        <f t="shared" si="0"/>
        <v>0</v>
      </c>
      <c r="AI27" s="17">
        <f t="shared" si="3"/>
        <v>0</v>
      </c>
      <c r="AJ27" s="4">
        <f t="shared" si="1"/>
        <v>0</v>
      </c>
      <c r="AK27" s="3">
        <f t="shared" si="5"/>
        <v>0</v>
      </c>
      <c r="AL27" s="4">
        <f t="shared" si="2"/>
        <v>0</v>
      </c>
      <c r="AM27" s="27">
        <v>2.0049999999999999</v>
      </c>
      <c r="AN27" s="3">
        <v>12000</v>
      </c>
    </row>
    <row r="28" spans="1:40" hidden="1">
      <c r="A28" s="29" t="s">
        <v>24</v>
      </c>
      <c r="B28" s="30" t="s">
        <v>61</v>
      </c>
      <c r="C28" s="56"/>
      <c r="D28" s="56"/>
      <c r="E28" s="55"/>
      <c r="F28" s="55"/>
      <c r="G28" s="56"/>
      <c r="H28" s="56"/>
      <c r="I28" s="56"/>
      <c r="J28" s="56"/>
      <c r="K28" s="56"/>
      <c r="L28" s="55"/>
      <c r="M28" s="55"/>
      <c r="N28" s="56"/>
      <c r="O28" s="56"/>
      <c r="P28" s="56"/>
      <c r="Q28" s="56"/>
      <c r="R28" s="56"/>
      <c r="S28" s="55"/>
      <c r="T28" s="55"/>
      <c r="U28" s="56"/>
      <c r="V28" s="56"/>
      <c r="W28" s="56"/>
      <c r="X28" s="56"/>
      <c r="Y28" s="56"/>
      <c r="Z28" s="55"/>
      <c r="AA28" s="55"/>
      <c r="AB28" s="56"/>
      <c r="AC28" s="56"/>
      <c r="AD28" s="56"/>
      <c r="AE28" s="56"/>
      <c r="AF28" s="56"/>
      <c r="AG28" s="34"/>
      <c r="AH28" s="11">
        <f t="shared" si="0"/>
        <v>0</v>
      </c>
      <c r="AI28" s="17">
        <f t="shared" si="3"/>
        <v>0</v>
      </c>
      <c r="AJ28" s="4">
        <f t="shared" si="1"/>
        <v>0</v>
      </c>
      <c r="AK28" s="3">
        <f t="shared" si="5"/>
        <v>0</v>
      </c>
      <c r="AL28" s="4">
        <f t="shared" si="2"/>
        <v>0</v>
      </c>
      <c r="AM28" s="27">
        <v>1.837</v>
      </c>
      <c r="AN28" s="3">
        <v>12000</v>
      </c>
    </row>
    <row r="29" spans="1:40" hidden="1">
      <c r="A29" s="29" t="s">
        <v>24</v>
      </c>
      <c r="B29" s="30" t="s">
        <v>62</v>
      </c>
      <c r="C29" s="55"/>
      <c r="D29" s="55"/>
      <c r="E29" s="56"/>
      <c r="F29" s="56"/>
      <c r="G29" s="56"/>
      <c r="H29" s="56"/>
      <c r="I29" s="55"/>
      <c r="J29" s="55"/>
      <c r="K29" s="55"/>
      <c r="L29" s="56"/>
      <c r="M29" s="56"/>
      <c r="N29" s="56"/>
      <c r="O29" s="56"/>
      <c r="P29" s="55"/>
      <c r="Q29" s="55"/>
      <c r="R29" s="55"/>
      <c r="S29" s="56"/>
      <c r="T29" s="56"/>
      <c r="U29" s="56"/>
      <c r="V29" s="56"/>
      <c r="W29" s="55"/>
      <c r="X29" s="55"/>
      <c r="Y29" s="55"/>
      <c r="Z29" s="56"/>
      <c r="AA29" s="56"/>
      <c r="AB29" s="56"/>
      <c r="AC29" s="56"/>
      <c r="AD29" s="55"/>
      <c r="AE29" s="55"/>
      <c r="AF29" s="55"/>
      <c r="AG29" s="35"/>
      <c r="AH29" s="11">
        <f t="shared" si="0"/>
        <v>0</v>
      </c>
      <c r="AI29" s="17">
        <f t="shared" si="3"/>
        <v>0</v>
      </c>
      <c r="AJ29" s="4">
        <f t="shared" si="1"/>
        <v>0</v>
      </c>
      <c r="AK29" s="3">
        <f t="shared" si="5"/>
        <v>0</v>
      </c>
      <c r="AL29" s="4">
        <f t="shared" si="2"/>
        <v>0</v>
      </c>
      <c r="AM29" s="27">
        <v>1.837</v>
      </c>
      <c r="AN29" s="3">
        <v>12000</v>
      </c>
    </row>
    <row r="30" spans="1:40" hidden="1">
      <c r="A30" s="29" t="s">
        <v>20</v>
      </c>
      <c r="B30" s="30" t="s">
        <v>63</v>
      </c>
      <c r="C30" s="56"/>
      <c r="D30" s="56"/>
      <c r="E30" s="56"/>
      <c r="F30" s="56"/>
      <c r="G30" s="55"/>
      <c r="H30" s="56"/>
      <c r="I30" s="56"/>
      <c r="J30" s="56"/>
      <c r="K30" s="56"/>
      <c r="L30" s="56"/>
      <c r="M30" s="56"/>
      <c r="N30" s="55"/>
      <c r="O30" s="56"/>
      <c r="P30" s="56"/>
      <c r="Q30" s="56"/>
      <c r="R30" s="56"/>
      <c r="S30" s="56"/>
      <c r="T30" s="56"/>
      <c r="U30" s="55"/>
      <c r="V30" s="56"/>
      <c r="W30" s="56"/>
      <c r="X30" s="56"/>
      <c r="Y30" s="56"/>
      <c r="Z30" s="56"/>
      <c r="AA30" s="56"/>
      <c r="AB30" s="55"/>
      <c r="AC30" s="56"/>
      <c r="AD30" s="56"/>
      <c r="AE30" s="56"/>
      <c r="AF30" s="56"/>
      <c r="AG30" s="35"/>
      <c r="AH30" s="11">
        <f t="shared" si="0"/>
        <v>0</v>
      </c>
      <c r="AI30" s="17">
        <f t="shared" si="3"/>
        <v>0</v>
      </c>
      <c r="AJ30" s="4">
        <f t="shared" si="1"/>
        <v>0</v>
      </c>
      <c r="AK30" s="3">
        <f t="shared" si="5"/>
        <v>0</v>
      </c>
      <c r="AL30" s="4">
        <f t="shared" si="2"/>
        <v>0</v>
      </c>
      <c r="AM30" s="27">
        <v>1.488</v>
      </c>
      <c r="AN30" s="3">
        <v>12000</v>
      </c>
    </row>
    <row r="31" spans="1:40" hidden="1">
      <c r="A31" s="29" t="s">
        <v>20</v>
      </c>
      <c r="B31" s="30" t="s">
        <v>64</v>
      </c>
      <c r="C31" s="56"/>
      <c r="D31" s="55"/>
      <c r="E31" s="55"/>
      <c r="F31" s="55"/>
      <c r="G31" s="56"/>
      <c r="H31" s="56"/>
      <c r="I31" s="55"/>
      <c r="J31" s="56"/>
      <c r="K31" s="55"/>
      <c r="L31" s="55"/>
      <c r="M31" s="55"/>
      <c r="N31" s="56"/>
      <c r="O31" s="56"/>
      <c r="P31" s="55"/>
      <c r="Q31" s="56"/>
      <c r="R31" s="55"/>
      <c r="S31" s="55"/>
      <c r="T31" s="55"/>
      <c r="U31" s="56"/>
      <c r="V31" s="56"/>
      <c r="W31" s="55"/>
      <c r="X31" s="56"/>
      <c r="Y31" s="55"/>
      <c r="Z31" s="55"/>
      <c r="AA31" s="55"/>
      <c r="AB31" s="56"/>
      <c r="AC31" s="56"/>
      <c r="AD31" s="55"/>
      <c r="AE31" s="56"/>
      <c r="AF31" s="55"/>
      <c r="AG31" s="34"/>
      <c r="AH31" s="11">
        <f t="shared" si="0"/>
        <v>0</v>
      </c>
      <c r="AI31" s="17">
        <f t="shared" si="3"/>
        <v>0</v>
      </c>
      <c r="AJ31" s="4">
        <f t="shared" si="1"/>
        <v>0</v>
      </c>
      <c r="AK31" s="3">
        <f t="shared" si="5"/>
        <v>0</v>
      </c>
      <c r="AL31" s="4">
        <f t="shared" si="2"/>
        <v>0</v>
      </c>
      <c r="AM31" s="27">
        <v>1.8440000000000001</v>
      </c>
      <c r="AN31" s="3">
        <v>12000</v>
      </c>
    </row>
    <row r="32" spans="1:40" hidden="1">
      <c r="A32" s="29" t="s">
        <v>20</v>
      </c>
      <c r="B32" s="30" t="s">
        <v>2</v>
      </c>
      <c r="C32" s="55"/>
      <c r="D32" s="56"/>
      <c r="E32" s="56"/>
      <c r="F32" s="56"/>
      <c r="G32" s="56"/>
      <c r="H32" s="56"/>
      <c r="I32" s="56"/>
      <c r="J32" s="55"/>
      <c r="K32" s="56"/>
      <c r="L32" s="56"/>
      <c r="M32" s="56"/>
      <c r="N32" s="56"/>
      <c r="O32" s="56"/>
      <c r="P32" s="56"/>
      <c r="Q32" s="55"/>
      <c r="R32" s="56"/>
      <c r="S32" s="56"/>
      <c r="T32" s="56"/>
      <c r="U32" s="56"/>
      <c r="V32" s="56"/>
      <c r="W32" s="56"/>
      <c r="X32" s="55"/>
      <c r="Y32" s="56"/>
      <c r="Z32" s="56"/>
      <c r="AA32" s="56"/>
      <c r="AB32" s="56"/>
      <c r="AC32" s="56"/>
      <c r="AD32" s="56"/>
      <c r="AE32" s="55"/>
      <c r="AF32" s="56"/>
      <c r="AG32" s="35"/>
      <c r="AH32" s="11">
        <f t="shared" si="0"/>
        <v>0</v>
      </c>
      <c r="AI32" s="17">
        <f t="shared" si="3"/>
        <v>0</v>
      </c>
      <c r="AJ32" s="4">
        <f t="shared" si="1"/>
        <v>0</v>
      </c>
      <c r="AK32" s="3">
        <f t="shared" si="5"/>
        <v>0</v>
      </c>
      <c r="AL32" s="4">
        <f t="shared" si="2"/>
        <v>0</v>
      </c>
      <c r="AM32" s="27">
        <v>1.8440000000000001</v>
      </c>
      <c r="AN32" s="3">
        <v>12000</v>
      </c>
    </row>
    <row r="33" spans="1:40" hidden="1">
      <c r="A33" s="29" t="s">
        <v>25</v>
      </c>
      <c r="B33" s="30" t="s">
        <v>65</v>
      </c>
      <c r="C33" s="56"/>
      <c r="D33" s="56"/>
      <c r="E33" s="56"/>
      <c r="F33" s="56"/>
      <c r="G33" s="55"/>
      <c r="H33" s="56"/>
      <c r="I33" s="56"/>
      <c r="J33" s="56"/>
      <c r="K33" s="56"/>
      <c r="L33" s="56"/>
      <c r="M33" s="56"/>
      <c r="N33" s="55"/>
      <c r="O33" s="56"/>
      <c r="P33" s="56"/>
      <c r="Q33" s="56"/>
      <c r="R33" s="56"/>
      <c r="S33" s="56"/>
      <c r="T33" s="56"/>
      <c r="U33" s="55"/>
      <c r="V33" s="56"/>
      <c r="W33" s="56"/>
      <c r="X33" s="56"/>
      <c r="Y33" s="56"/>
      <c r="Z33" s="56"/>
      <c r="AA33" s="56"/>
      <c r="AB33" s="55"/>
      <c r="AC33" s="56"/>
      <c r="AD33" s="56"/>
      <c r="AE33" s="56"/>
      <c r="AF33" s="56"/>
      <c r="AG33" s="35"/>
      <c r="AH33" s="11">
        <f t="shared" si="0"/>
        <v>0</v>
      </c>
      <c r="AI33" s="17">
        <f t="shared" si="3"/>
        <v>0</v>
      </c>
      <c r="AJ33" s="4">
        <f t="shared" si="1"/>
        <v>0</v>
      </c>
      <c r="AK33" s="3">
        <f t="shared" si="5"/>
        <v>0</v>
      </c>
      <c r="AL33" s="4">
        <f t="shared" si="2"/>
        <v>0</v>
      </c>
      <c r="AM33" s="27">
        <v>1.782</v>
      </c>
      <c r="AN33" s="3">
        <v>12000</v>
      </c>
    </row>
    <row r="34" spans="1:40" hidden="1">
      <c r="A34" s="29" t="s">
        <v>26</v>
      </c>
      <c r="B34" s="30" t="s">
        <v>66</v>
      </c>
      <c r="C34" s="56"/>
      <c r="D34" s="56"/>
      <c r="E34" s="56"/>
      <c r="F34" s="56"/>
      <c r="G34" s="55"/>
      <c r="H34" s="55"/>
      <c r="I34" s="56"/>
      <c r="J34" s="56"/>
      <c r="K34" s="56"/>
      <c r="L34" s="56"/>
      <c r="M34" s="56"/>
      <c r="N34" s="55"/>
      <c r="O34" s="55"/>
      <c r="P34" s="56"/>
      <c r="Q34" s="56"/>
      <c r="R34" s="56"/>
      <c r="S34" s="56"/>
      <c r="T34" s="56"/>
      <c r="U34" s="55"/>
      <c r="V34" s="55"/>
      <c r="W34" s="56"/>
      <c r="X34" s="56"/>
      <c r="Y34" s="56"/>
      <c r="Z34" s="56"/>
      <c r="AA34" s="56"/>
      <c r="AB34" s="55"/>
      <c r="AC34" s="55"/>
      <c r="AD34" s="56"/>
      <c r="AE34" s="56"/>
      <c r="AF34" s="56"/>
      <c r="AG34" s="35"/>
      <c r="AH34" s="11">
        <f t="shared" si="0"/>
        <v>0</v>
      </c>
      <c r="AI34" s="17">
        <f t="shared" si="3"/>
        <v>0</v>
      </c>
      <c r="AJ34" s="4">
        <f t="shared" si="1"/>
        <v>0</v>
      </c>
      <c r="AK34" s="3">
        <f t="shared" si="5"/>
        <v>0</v>
      </c>
      <c r="AL34" s="4">
        <f t="shared" si="2"/>
        <v>0</v>
      </c>
      <c r="AM34" s="27">
        <v>1.782</v>
      </c>
      <c r="AN34" s="3">
        <v>12000</v>
      </c>
    </row>
    <row r="35" spans="1:40" hidden="1">
      <c r="A35" s="29" t="s">
        <v>27</v>
      </c>
      <c r="B35" s="30" t="s">
        <v>67</v>
      </c>
      <c r="C35" s="55"/>
      <c r="D35" s="55"/>
      <c r="E35" s="56"/>
      <c r="F35" s="56"/>
      <c r="G35" s="56"/>
      <c r="H35" s="56"/>
      <c r="I35" s="55"/>
      <c r="J35" s="55"/>
      <c r="K35" s="55"/>
      <c r="L35" s="56"/>
      <c r="M35" s="56"/>
      <c r="N35" s="56"/>
      <c r="O35" s="56"/>
      <c r="P35" s="55"/>
      <c r="Q35" s="55"/>
      <c r="R35" s="55"/>
      <c r="S35" s="56"/>
      <c r="T35" s="56"/>
      <c r="U35" s="56"/>
      <c r="V35" s="56"/>
      <c r="W35" s="55"/>
      <c r="X35" s="55"/>
      <c r="Y35" s="55"/>
      <c r="Z35" s="56"/>
      <c r="AA35" s="56"/>
      <c r="AB35" s="56"/>
      <c r="AC35" s="56"/>
      <c r="AD35" s="55"/>
      <c r="AE35" s="55"/>
      <c r="AF35" s="55"/>
      <c r="AG35" s="35"/>
      <c r="AH35" s="11">
        <f t="shared" si="0"/>
        <v>0</v>
      </c>
      <c r="AI35" s="17">
        <f t="shared" si="3"/>
        <v>0</v>
      </c>
      <c r="AJ35" s="4">
        <f t="shared" si="1"/>
        <v>0</v>
      </c>
      <c r="AK35" s="3">
        <f t="shared" si="5"/>
        <v>0</v>
      </c>
      <c r="AL35" s="4">
        <f t="shared" si="2"/>
        <v>0</v>
      </c>
      <c r="AM35" s="27">
        <v>2.161</v>
      </c>
      <c r="AN35" s="3">
        <v>12000</v>
      </c>
    </row>
    <row r="36" spans="1:40" hidden="1">
      <c r="A36" s="29" t="s">
        <v>27</v>
      </c>
      <c r="B36" s="30" t="s">
        <v>68</v>
      </c>
      <c r="C36" s="56"/>
      <c r="D36" s="56"/>
      <c r="E36" s="55"/>
      <c r="F36" s="55"/>
      <c r="G36" s="56"/>
      <c r="H36" s="56"/>
      <c r="I36" s="56"/>
      <c r="J36" s="56"/>
      <c r="K36" s="56"/>
      <c r="L36" s="55"/>
      <c r="M36" s="55"/>
      <c r="N36" s="56"/>
      <c r="O36" s="56"/>
      <c r="P36" s="56"/>
      <c r="Q36" s="56"/>
      <c r="R36" s="56"/>
      <c r="S36" s="55"/>
      <c r="T36" s="55"/>
      <c r="U36" s="56"/>
      <c r="V36" s="56"/>
      <c r="W36" s="56"/>
      <c r="X36" s="56"/>
      <c r="Y36" s="56"/>
      <c r="Z36" s="55"/>
      <c r="AA36" s="55"/>
      <c r="AB36" s="56"/>
      <c r="AC36" s="56"/>
      <c r="AD36" s="56"/>
      <c r="AE36" s="56"/>
      <c r="AF36" s="56"/>
      <c r="AG36" s="34"/>
      <c r="AH36" s="11">
        <f t="shared" si="0"/>
        <v>0</v>
      </c>
      <c r="AI36" s="17">
        <f t="shared" si="3"/>
        <v>0</v>
      </c>
      <c r="AJ36" s="4">
        <f t="shared" si="1"/>
        <v>0</v>
      </c>
      <c r="AK36" s="3">
        <f t="shared" si="5"/>
        <v>0</v>
      </c>
      <c r="AL36" s="4">
        <f t="shared" si="2"/>
        <v>0</v>
      </c>
      <c r="AM36" s="27">
        <v>2.161</v>
      </c>
      <c r="AN36" s="3">
        <v>12000</v>
      </c>
    </row>
    <row r="37" spans="1:40" hidden="1">
      <c r="A37" s="29" t="s">
        <v>28</v>
      </c>
      <c r="B37" s="30" t="s">
        <v>69</v>
      </c>
      <c r="C37" s="56"/>
      <c r="D37" s="56"/>
      <c r="E37" s="56"/>
      <c r="F37" s="56"/>
      <c r="G37" s="56"/>
      <c r="H37" s="55"/>
      <c r="I37" s="56"/>
      <c r="J37" s="56"/>
      <c r="K37" s="56"/>
      <c r="L37" s="56"/>
      <c r="M37" s="56"/>
      <c r="N37" s="56"/>
      <c r="O37" s="55"/>
      <c r="P37" s="56"/>
      <c r="Q37" s="56"/>
      <c r="R37" s="56"/>
      <c r="S37" s="56"/>
      <c r="T37" s="56"/>
      <c r="U37" s="56"/>
      <c r="V37" s="55"/>
      <c r="W37" s="56"/>
      <c r="X37" s="56"/>
      <c r="Y37" s="56"/>
      <c r="Z37" s="56"/>
      <c r="AA37" s="56"/>
      <c r="AB37" s="56"/>
      <c r="AC37" s="55"/>
      <c r="AD37" s="56"/>
      <c r="AE37" s="56"/>
      <c r="AF37" s="56"/>
      <c r="AG37" s="35"/>
      <c r="AH37" s="11">
        <f t="shared" si="0"/>
        <v>0</v>
      </c>
      <c r="AI37" s="17">
        <f t="shared" si="3"/>
        <v>0</v>
      </c>
      <c r="AJ37" s="4">
        <f t="shared" si="1"/>
        <v>0</v>
      </c>
      <c r="AK37" s="3">
        <f t="shared" si="5"/>
        <v>0</v>
      </c>
      <c r="AL37" s="4">
        <f t="shared" si="2"/>
        <v>0</v>
      </c>
      <c r="AM37" s="27">
        <v>2.1970000000000001</v>
      </c>
      <c r="AN37" s="3">
        <v>12000</v>
      </c>
    </row>
    <row r="38" spans="1:40" hidden="1">
      <c r="A38" s="29" t="s">
        <v>29</v>
      </c>
      <c r="B38" s="30" t="s">
        <v>70</v>
      </c>
      <c r="C38" s="56"/>
      <c r="D38" s="56"/>
      <c r="E38" s="55"/>
      <c r="F38" s="55"/>
      <c r="G38" s="56"/>
      <c r="H38" s="56"/>
      <c r="I38" s="56"/>
      <c r="J38" s="56"/>
      <c r="K38" s="56"/>
      <c r="L38" s="55"/>
      <c r="M38" s="55"/>
      <c r="N38" s="56"/>
      <c r="O38" s="56"/>
      <c r="P38" s="56"/>
      <c r="Q38" s="56"/>
      <c r="R38" s="56"/>
      <c r="S38" s="55"/>
      <c r="T38" s="55"/>
      <c r="U38" s="56"/>
      <c r="V38" s="56"/>
      <c r="W38" s="56"/>
      <c r="X38" s="56"/>
      <c r="Y38" s="56"/>
      <c r="Z38" s="55"/>
      <c r="AA38" s="55"/>
      <c r="AB38" s="56"/>
      <c r="AC38" s="56"/>
      <c r="AD38" s="56"/>
      <c r="AE38" s="56"/>
      <c r="AF38" s="56"/>
      <c r="AG38" s="34"/>
      <c r="AH38" s="11">
        <f t="shared" si="0"/>
        <v>0</v>
      </c>
      <c r="AI38" s="17">
        <f t="shared" si="3"/>
        <v>0</v>
      </c>
      <c r="AJ38" s="4">
        <f t="shared" si="1"/>
        <v>0</v>
      </c>
      <c r="AK38" s="3">
        <f t="shared" si="5"/>
        <v>0</v>
      </c>
      <c r="AL38" s="4">
        <f t="shared" si="2"/>
        <v>0</v>
      </c>
      <c r="AM38" s="27">
        <v>2.9830000000000001</v>
      </c>
      <c r="AN38" s="3">
        <v>12000</v>
      </c>
    </row>
    <row r="39" spans="1:40" hidden="1">
      <c r="A39" s="29" t="s">
        <v>29</v>
      </c>
      <c r="B39" s="30" t="s">
        <v>71</v>
      </c>
      <c r="C39" s="55"/>
      <c r="D39" s="55"/>
      <c r="E39" s="56"/>
      <c r="F39" s="56"/>
      <c r="G39" s="56"/>
      <c r="H39" s="56"/>
      <c r="I39" s="55"/>
      <c r="J39" s="55"/>
      <c r="K39" s="55"/>
      <c r="L39" s="56"/>
      <c r="M39" s="56"/>
      <c r="N39" s="56"/>
      <c r="O39" s="56"/>
      <c r="P39" s="55"/>
      <c r="Q39" s="55"/>
      <c r="R39" s="55"/>
      <c r="S39" s="56"/>
      <c r="T39" s="56"/>
      <c r="U39" s="56"/>
      <c r="V39" s="56"/>
      <c r="W39" s="55"/>
      <c r="X39" s="55"/>
      <c r="Y39" s="55"/>
      <c r="Z39" s="56"/>
      <c r="AA39" s="56"/>
      <c r="AB39" s="56"/>
      <c r="AC39" s="56"/>
      <c r="AD39" s="55"/>
      <c r="AE39" s="55"/>
      <c r="AF39" s="55"/>
      <c r="AG39" s="35"/>
      <c r="AH39" s="11">
        <f t="shared" si="0"/>
        <v>0</v>
      </c>
      <c r="AI39" s="17">
        <f t="shared" si="3"/>
        <v>0</v>
      </c>
      <c r="AJ39" s="4">
        <f t="shared" si="1"/>
        <v>0</v>
      </c>
      <c r="AK39" s="3">
        <f t="shared" si="5"/>
        <v>0</v>
      </c>
      <c r="AL39" s="4">
        <f t="shared" si="2"/>
        <v>0</v>
      </c>
      <c r="AM39" s="27">
        <v>2.9830000000000001</v>
      </c>
      <c r="AN39" s="3">
        <v>12000</v>
      </c>
    </row>
    <row r="40" spans="1:40" hidden="1">
      <c r="A40" s="29" t="s">
        <v>30</v>
      </c>
      <c r="B40" s="30" t="s">
        <v>72</v>
      </c>
      <c r="C40" s="56"/>
      <c r="D40" s="56"/>
      <c r="E40" s="56"/>
      <c r="F40" s="56"/>
      <c r="G40" s="56"/>
      <c r="H40" s="55"/>
      <c r="I40" s="56"/>
      <c r="J40" s="56"/>
      <c r="K40" s="56"/>
      <c r="L40" s="56"/>
      <c r="M40" s="56"/>
      <c r="N40" s="56"/>
      <c r="O40" s="55"/>
      <c r="P40" s="56"/>
      <c r="Q40" s="56"/>
      <c r="R40" s="56"/>
      <c r="S40" s="56"/>
      <c r="T40" s="56"/>
      <c r="U40" s="56"/>
      <c r="V40" s="55"/>
      <c r="W40" s="56"/>
      <c r="X40" s="56"/>
      <c r="Y40" s="56"/>
      <c r="Z40" s="56"/>
      <c r="AA40" s="56"/>
      <c r="AB40" s="56"/>
      <c r="AC40" s="55"/>
      <c r="AD40" s="56"/>
      <c r="AE40" s="56"/>
      <c r="AF40" s="56"/>
      <c r="AG40" s="35"/>
      <c r="AH40" s="11">
        <f t="shared" ref="AH40:AH71" si="6">COUNT(C40:AF40)</f>
        <v>0</v>
      </c>
      <c r="AI40" s="17">
        <f t="shared" si="3"/>
        <v>0</v>
      </c>
      <c r="AJ40" s="4">
        <f t="shared" si="1"/>
        <v>0</v>
      </c>
      <c r="AK40" s="3">
        <f t="shared" si="5"/>
        <v>0</v>
      </c>
      <c r="AL40" s="4">
        <f t="shared" ref="AL40:AL71" si="7">SUM(C40:AF40)/30*AM40</f>
        <v>0</v>
      </c>
      <c r="AM40" s="27">
        <v>1.899</v>
      </c>
      <c r="AN40" s="3">
        <v>12000</v>
      </c>
    </row>
    <row r="41" spans="1:40" hidden="1">
      <c r="A41" s="29" t="s">
        <v>31</v>
      </c>
      <c r="B41" s="30" t="s">
        <v>72</v>
      </c>
      <c r="C41" s="56"/>
      <c r="D41" s="56"/>
      <c r="E41" s="56"/>
      <c r="F41" s="56"/>
      <c r="G41" s="55"/>
      <c r="H41" s="56"/>
      <c r="I41" s="56"/>
      <c r="J41" s="56"/>
      <c r="K41" s="56"/>
      <c r="L41" s="56"/>
      <c r="M41" s="56"/>
      <c r="N41" s="55"/>
      <c r="O41" s="56"/>
      <c r="P41" s="56"/>
      <c r="Q41" s="56"/>
      <c r="R41" s="56"/>
      <c r="S41" s="56"/>
      <c r="T41" s="56"/>
      <c r="U41" s="55"/>
      <c r="V41" s="56"/>
      <c r="W41" s="56"/>
      <c r="X41" s="56"/>
      <c r="Y41" s="56"/>
      <c r="Z41" s="56"/>
      <c r="AA41" s="56"/>
      <c r="AB41" s="55"/>
      <c r="AC41" s="56"/>
      <c r="AD41" s="56"/>
      <c r="AE41" s="56"/>
      <c r="AF41" s="56"/>
      <c r="AG41" s="35"/>
      <c r="AH41" s="11">
        <f t="shared" si="6"/>
        <v>0</v>
      </c>
      <c r="AI41" s="17">
        <f t="shared" si="3"/>
        <v>0</v>
      </c>
      <c r="AJ41" s="4">
        <f t="shared" si="1"/>
        <v>0</v>
      </c>
      <c r="AK41" s="3">
        <f t="shared" si="5"/>
        <v>0</v>
      </c>
      <c r="AL41" s="4">
        <f t="shared" si="7"/>
        <v>0</v>
      </c>
      <c r="AM41" s="27">
        <v>2.456</v>
      </c>
      <c r="AN41" s="3">
        <v>12000</v>
      </c>
    </row>
    <row r="42" spans="1:40" hidden="1">
      <c r="A42" s="29" t="s">
        <v>32</v>
      </c>
      <c r="B42" s="30" t="s">
        <v>73</v>
      </c>
      <c r="C42" s="55"/>
      <c r="D42" s="56"/>
      <c r="E42" s="56"/>
      <c r="F42" s="56"/>
      <c r="G42" s="56"/>
      <c r="H42" s="56"/>
      <c r="I42" s="56"/>
      <c r="J42" s="55"/>
      <c r="K42" s="56"/>
      <c r="L42" s="56"/>
      <c r="M42" s="56"/>
      <c r="N42" s="56"/>
      <c r="O42" s="56"/>
      <c r="P42" s="56"/>
      <c r="Q42" s="55"/>
      <c r="R42" s="56"/>
      <c r="S42" s="56"/>
      <c r="T42" s="56"/>
      <c r="U42" s="56"/>
      <c r="V42" s="56"/>
      <c r="W42" s="56"/>
      <c r="X42" s="55"/>
      <c r="Y42" s="56"/>
      <c r="Z42" s="56"/>
      <c r="AA42" s="56"/>
      <c r="AB42" s="56"/>
      <c r="AC42" s="56"/>
      <c r="AD42" s="56"/>
      <c r="AE42" s="55"/>
      <c r="AF42" s="56"/>
      <c r="AG42" s="35"/>
      <c r="AH42" s="11">
        <f t="shared" si="6"/>
        <v>0</v>
      </c>
      <c r="AI42" s="17">
        <f t="shared" si="3"/>
        <v>0</v>
      </c>
      <c r="AJ42" s="4">
        <f t="shared" si="1"/>
        <v>0</v>
      </c>
      <c r="AK42" s="3">
        <f t="shared" si="5"/>
        <v>0</v>
      </c>
      <c r="AL42" s="4">
        <f t="shared" si="7"/>
        <v>0</v>
      </c>
      <c r="AM42" s="27">
        <v>2.8410000000000002</v>
      </c>
      <c r="AN42" s="3">
        <v>12000</v>
      </c>
    </row>
    <row r="43" spans="1:40" hidden="1">
      <c r="A43" s="29" t="s">
        <v>32</v>
      </c>
      <c r="B43" s="30" t="s">
        <v>74</v>
      </c>
      <c r="C43" s="56"/>
      <c r="D43" s="55"/>
      <c r="E43" s="56"/>
      <c r="F43" s="56"/>
      <c r="G43" s="56"/>
      <c r="H43" s="56"/>
      <c r="I43" s="55"/>
      <c r="J43" s="56"/>
      <c r="K43" s="55"/>
      <c r="L43" s="56"/>
      <c r="M43" s="56"/>
      <c r="N43" s="56"/>
      <c r="O43" s="56"/>
      <c r="P43" s="55"/>
      <c r="Q43" s="56"/>
      <c r="R43" s="55"/>
      <c r="S43" s="56"/>
      <c r="T43" s="56"/>
      <c r="U43" s="56"/>
      <c r="V43" s="56"/>
      <c r="W43" s="55"/>
      <c r="X43" s="56"/>
      <c r="Y43" s="55"/>
      <c r="Z43" s="56"/>
      <c r="AA43" s="56"/>
      <c r="AB43" s="56"/>
      <c r="AC43" s="56"/>
      <c r="AD43" s="55"/>
      <c r="AE43" s="56"/>
      <c r="AF43" s="55"/>
      <c r="AG43" s="35"/>
      <c r="AH43" s="11">
        <f t="shared" si="6"/>
        <v>0</v>
      </c>
      <c r="AI43" s="17">
        <f t="shared" si="3"/>
        <v>0</v>
      </c>
      <c r="AJ43" s="4">
        <f t="shared" si="1"/>
        <v>0</v>
      </c>
      <c r="AK43" s="3">
        <f t="shared" ref="AK43:AK79" si="8">SUM(C43:AF43)</f>
        <v>0</v>
      </c>
      <c r="AL43" s="4">
        <f t="shared" si="7"/>
        <v>0</v>
      </c>
      <c r="AM43" s="27">
        <v>2.8410000000000002</v>
      </c>
      <c r="AN43" s="3">
        <v>12000</v>
      </c>
    </row>
    <row r="44" spans="1:40" hidden="1">
      <c r="A44" s="29" t="s">
        <v>32</v>
      </c>
      <c r="B44" s="30" t="s">
        <v>75</v>
      </c>
      <c r="C44" s="56"/>
      <c r="D44" s="56"/>
      <c r="E44" s="55"/>
      <c r="F44" s="55"/>
      <c r="G44" s="56"/>
      <c r="H44" s="56"/>
      <c r="I44" s="56"/>
      <c r="J44" s="56"/>
      <c r="K44" s="56"/>
      <c r="L44" s="55"/>
      <c r="M44" s="55"/>
      <c r="N44" s="56"/>
      <c r="O44" s="56"/>
      <c r="P44" s="56"/>
      <c r="Q44" s="56"/>
      <c r="R44" s="56"/>
      <c r="S44" s="55"/>
      <c r="T44" s="55"/>
      <c r="U44" s="56"/>
      <c r="V44" s="56"/>
      <c r="W44" s="56"/>
      <c r="X44" s="56"/>
      <c r="Y44" s="56"/>
      <c r="Z44" s="55"/>
      <c r="AA44" s="55"/>
      <c r="AB44" s="56"/>
      <c r="AC44" s="56"/>
      <c r="AD44" s="56"/>
      <c r="AE44" s="56"/>
      <c r="AF44" s="56"/>
      <c r="AG44" s="34"/>
      <c r="AH44" s="11">
        <f t="shared" si="6"/>
        <v>0</v>
      </c>
      <c r="AI44" s="17">
        <f t="shared" si="3"/>
        <v>0</v>
      </c>
      <c r="AJ44" s="4">
        <f t="shared" si="1"/>
        <v>0</v>
      </c>
      <c r="AK44" s="3">
        <f t="shared" si="8"/>
        <v>0</v>
      </c>
      <c r="AL44" s="4">
        <f t="shared" si="7"/>
        <v>0</v>
      </c>
      <c r="AM44" s="27">
        <v>2.8410000000000002</v>
      </c>
      <c r="AN44" s="3">
        <v>12000</v>
      </c>
    </row>
    <row r="45" spans="1:40" hidden="1">
      <c r="A45" s="29" t="s">
        <v>27</v>
      </c>
      <c r="B45" s="30" t="s">
        <v>76</v>
      </c>
      <c r="C45" s="55"/>
      <c r="D45" s="56"/>
      <c r="E45" s="56"/>
      <c r="F45" s="56"/>
      <c r="G45" s="56"/>
      <c r="H45" s="56"/>
      <c r="I45" s="56"/>
      <c r="J45" s="55"/>
      <c r="K45" s="56"/>
      <c r="L45" s="56"/>
      <c r="M45" s="56"/>
      <c r="N45" s="56"/>
      <c r="O45" s="56"/>
      <c r="P45" s="56"/>
      <c r="Q45" s="55"/>
      <c r="R45" s="56"/>
      <c r="S45" s="56"/>
      <c r="T45" s="56"/>
      <c r="U45" s="56"/>
      <c r="V45" s="56"/>
      <c r="W45" s="56"/>
      <c r="X45" s="55"/>
      <c r="Y45" s="56"/>
      <c r="Z45" s="56"/>
      <c r="AA45" s="56"/>
      <c r="AB45" s="56"/>
      <c r="AC45" s="56"/>
      <c r="AD45" s="56"/>
      <c r="AE45" s="55"/>
      <c r="AF45" s="56"/>
      <c r="AG45" s="35"/>
      <c r="AH45" s="11">
        <f t="shared" si="6"/>
        <v>0</v>
      </c>
      <c r="AI45" s="17">
        <f t="shared" si="3"/>
        <v>0</v>
      </c>
      <c r="AJ45" s="4">
        <f t="shared" si="1"/>
        <v>0</v>
      </c>
      <c r="AK45" s="3">
        <f t="shared" si="8"/>
        <v>0</v>
      </c>
      <c r="AL45" s="4">
        <f t="shared" si="7"/>
        <v>0</v>
      </c>
      <c r="AM45" s="27">
        <v>2.9009999999999998</v>
      </c>
      <c r="AN45" s="3">
        <v>12000</v>
      </c>
    </row>
    <row r="46" spans="1:40" hidden="1">
      <c r="A46" s="29" t="s">
        <v>27</v>
      </c>
      <c r="B46" s="30" t="s">
        <v>77</v>
      </c>
      <c r="C46" s="56"/>
      <c r="D46" s="56"/>
      <c r="E46" s="55"/>
      <c r="F46" s="56"/>
      <c r="G46" s="56"/>
      <c r="H46" s="56"/>
      <c r="I46" s="56"/>
      <c r="J46" s="56"/>
      <c r="K46" s="56"/>
      <c r="L46" s="55"/>
      <c r="M46" s="56"/>
      <c r="N46" s="56"/>
      <c r="O46" s="56"/>
      <c r="P46" s="56"/>
      <c r="Q46" s="56"/>
      <c r="R46" s="56"/>
      <c r="S46" s="55"/>
      <c r="T46" s="56"/>
      <c r="U46" s="56"/>
      <c r="V46" s="56"/>
      <c r="W46" s="56"/>
      <c r="X46" s="56"/>
      <c r="Y46" s="56"/>
      <c r="Z46" s="55"/>
      <c r="AA46" s="56"/>
      <c r="AB46" s="56"/>
      <c r="AC46" s="56"/>
      <c r="AD46" s="56"/>
      <c r="AE46" s="56"/>
      <c r="AF46" s="56"/>
      <c r="AG46" s="34"/>
      <c r="AH46" s="11">
        <f t="shared" si="6"/>
        <v>0</v>
      </c>
      <c r="AI46" s="17">
        <f t="shared" si="3"/>
        <v>0</v>
      </c>
      <c r="AJ46" s="4">
        <f t="shared" si="1"/>
        <v>0</v>
      </c>
      <c r="AK46" s="3">
        <f t="shared" si="8"/>
        <v>0</v>
      </c>
      <c r="AL46" s="4">
        <f t="shared" si="7"/>
        <v>0</v>
      </c>
      <c r="AM46" s="27">
        <v>2.9009999999999998</v>
      </c>
      <c r="AN46" s="3">
        <v>12000</v>
      </c>
    </row>
    <row r="47" spans="1:40" hidden="1">
      <c r="A47" s="29" t="s">
        <v>33</v>
      </c>
      <c r="B47" s="30" t="s">
        <v>77</v>
      </c>
      <c r="C47" s="56"/>
      <c r="D47" s="56"/>
      <c r="E47" s="56"/>
      <c r="F47" s="56"/>
      <c r="G47" s="55"/>
      <c r="H47" s="55"/>
      <c r="I47" s="56"/>
      <c r="J47" s="56"/>
      <c r="K47" s="56"/>
      <c r="L47" s="56"/>
      <c r="M47" s="56"/>
      <c r="N47" s="55"/>
      <c r="O47" s="55"/>
      <c r="P47" s="56"/>
      <c r="Q47" s="56"/>
      <c r="R47" s="56"/>
      <c r="S47" s="56"/>
      <c r="T47" s="56"/>
      <c r="U47" s="55"/>
      <c r="V47" s="55"/>
      <c r="W47" s="56"/>
      <c r="X47" s="56"/>
      <c r="Y47" s="56"/>
      <c r="Z47" s="56"/>
      <c r="AA47" s="56"/>
      <c r="AB47" s="55"/>
      <c r="AC47" s="55"/>
      <c r="AD47" s="56"/>
      <c r="AE47" s="56"/>
      <c r="AF47" s="56"/>
      <c r="AG47" s="35"/>
      <c r="AH47" s="11">
        <f t="shared" si="6"/>
        <v>0</v>
      </c>
      <c r="AI47" s="17">
        <f t="shared" si="3"/>
        <v>0</v>
      </c>
      <c r="AJ47" s="4">
        <f t="shared" si="1"/>
        <v>0</v>
      </c>
      <c r="AK47" s="3">
        <f t="shared" si="8"/>
        <v>0</v>
      </c>
      <c r="AL47" s="4">
        <f t="shared" si="7"/>
        <v>0</v>
      </c>
      <c r="AM47" s="27">
        <v>2.9009999999999998</v>
      </c>
      <c r="AN47" s="3">
        <v>12000</v>
      </c>
    </row>
    <row r="48" spans="1:40" hidden="1">
      <c r="A48" s="29" t="s">
        <v>27</v>
      </c>
      <c r="B48" s="30" t="s">
        <v>78</v>
      </c>
      <c r="C48" s="56"/>
      <c r="D48" s="55"/>
      <c r="E48" s="56"/>
      <c r="F48" s="55"/>
      <c r="G48" s="56"/>
      <c r="H48" s="56"/>
      <c r="I48" s="55"/>
      <c r="J48" s="56"/>
      <c r="K48" s="55"/>
      <c r="L48" s="56"/>
      <c r="M48" s="55"/>
      <c r="N48" s="56"/>
      <c r="O48" s="56"/>
      <c r="P48" s="55"/>
      <c r="Q48" s="56"/>
      <c r="R48" s="55"/>
      <c r="S48" s="56"/>
      <c r="T48" s="55"/>
      <c r="U48" s="56"/>
      <c r="V48" s="56"/>
      <c r="W48" s="55"/>
      <c r="X48" s="56"/>
      <c r="Y48" s="55"/>
      <c r="Z48" s="56"/>
      <c r="AA48" s="55"/>
      <c r="AB48" s="56"/>
      <c r="AC48" s="56"/>
      <c r="AD48" s="55"/>
      <c r="AE48" s="56"/>
      <c r="AF48" s="55"/>
      <c r="AG48" s="35"/>
      <c r="AH48" s="11">
        <f t="shared" si="6"/>
        <v>0</v>
      </c>
      <c r="AI48" s="17">
        <f t="shared" si="3"/>
        <v>0</v>
      </c>
      <c r="AJ48" s="4">
        <f t="shared" si="1"/>
        <v>0</v>
      </c>
      <c r="AK48" s="3">
        <f t="shared" si="8"/>
        <v>0</v>
      </c>
      <c r="AL48" s="4">
        <f t="shared" si="7"/>
        <v>0</v>
      </c>
      <c r="AM48" s="27">
        <v>2.9009999999999998</v>
      </c>
      <c r="AN48" s="3">
        <v>12000</v>
      </c>
    </row>
    <row r="49" spans="1:40" hidden="1">
      <c r="A49" s="29" t="s">
        <v>13</v>
      </c>
      <c r="B49" s="31" t="s">
        <v>79</v>
      </c>
      <c r="C49" s="56"/>
      <c r="D49" s="56"/>
      <c r="E49" s="55"/>
      <c r="F49" s="55"/>
      <c r="G49" s="56"/>
      <c r="H49" s="56"/>
      <c r="I49" s="56"/>
      <c r="J49" s="56"/>
      <c r="K49" s="56"/>
      <c r="L49" s="55"/>
      <c r="M49" s="55"/>
      <c r="N49" s="56"/>
      <c r="O49" s="56"/>
      <c r="P49" s="56"/>
      <c r="Q49" s="56"/>
      <c r="R49" s="56"/>
      <c r="S49" s="55"/>
      <c r="T49" s="55"/>
      <c r="U49" s="56"/>
      <c r="V49" s="56"/>
      <c r="W49" s="56"/>
      <c r="X49" s="56"/>
      <c r="Y49" s="56"/>
      <c r="Z49" s="55"/>
      <c r="AA49" s="55"/>
      <c r="AB49" s="56"/>
      <c r="AC49" s="56"/>
      <c r="AD49" s="56"/>
      <c r="AE49" s="56"/>
      <c r="AF49" s="56"/>
      <c r="AG49" s="34"/>
      <c r="AH49" s="11">
        <f t="shared" si="6"/>
        <v>0</v>
      </c>
      <c r="AI49" s="18">
        <f>SUM(C49:AG49)</f>
        <v>0</v>
      </c>
      <c r="AJ49" s="19">
        <f t="shared" ref="AJ49:AJ68" si="9">SUM(B49:AD49)/30*AL49</f>
        <v>0</v>
      </c>
      <c r="AK49" s="3">
        <f t="shared" si="8"/>
        <v>0</v>
      </c>
      <c r="AL49" s="4">
        <f t="shared" si="7"/>
        <v>0</v>
      </c>
      <c r="AM49" s="27">
        <v>3.0070000000000001</v>
      </c>
      <c r="AN49" s="3">
        <v>12000</v>
      </c>
    </row>
    <row r="50" spans="1:40" hidden="1">
      <c r="A50" s="29" t="s">
        <v>13</v>
      </c>
      <c r="B50" s="31" t="s">
        <v>80</v>
      </c>
      <c r="C50" s="55"/>
      <c r="D50" s="55"/>
      <c r="E50" s="56"/>
      <c r="F50" s="56"/>
      <c r="G50" s="56"/>
      <c r="H50" s="56"/>
      <c r="I50" s="55"/>
      <c r="J50" s="55"/>
      <c r="K50" s="55"/>
      <c r="L50" s="56"/>
      <c r="M50" s="56"/>
      <c r="N50" s="56"/>
      <c r="O50" s="56"/>
      <c r="P50" s="55"/>
      <c r="Q50" s="55"/>
      <c r="R50" s="55"/>
      <c r="S50" s="56"/>
      <c r="T50" s="56"/>
      <c r="U50" s="56"/>
      <c r="V50" s="56"/>
      <c r="W50" s="55"/>
      <c r="X50" s="55"/>
      <c r="Y50" s="55"/>
      <c r="Z50" s="56"/>
      <c r="AA50" s="56"/>
      <c r="AB50" s="56"/>
      <c r="AC50" s="56"/>
      <c r="AD50" s="55"/>
      <c r="AE50" s="55"/>
      <c r="AF50" s="55"/>
      <c r="AG50" s="35"/>
      <c r="AH50" s="11">
        <f t="shared" si="6"/>
        <v>0</v>
      </c>
      <c r="AI50" s="18">
        <f t="shared" ref="AI50:AI68" si="10">SUM(C50:AG50)</f>
        <v>0</v>
      </c>
      <c r="AJ50" s="19">
        <f t="shared" si="9"/>
        <v>0</v>
      </c>
      <c r="AK50" s="3">
        <f t="shared" si="8"/>
        <v>0</v>
      </c>
      <c r="AL50" s="4">
        <f t="shared" si="7"/>
        <v>0</v>
      </c>
      <c r="AM50" s="27">
        <v>3.0070000000000001</v>
      </c>
      <c r="AN50" s="3">
        <v>12000</v>
      </c>
    </row>
    <row r="51" spans="1:40" hidden="1">
      <c r="A51" s="29" t="s">
        <v>34</v>
      </c>
      <c r="B51" s="31" t="s">
        <v>81</v>
      </c>
      <c r="C51" s="55"/>
      <c r="D51" s="55"/>
      <c r="E51" s="56"/>
      <c r="F51" s="56"/>
      <c r="G51" s="56"/>
      <c r="H51" s="56"/>
      <c r="I51" s="55"/>
      <c r="J51" s="55"/>
      <c r="K51" s="55"/>
      <c r="L51" s="56"/>
      <c r="M51" s="56"/>
      <c r="N51" s="56"/>
      <c r="O51" s="56"/>
      <c r="P51" s="55"/>
      <c r="Q51" s="55"/>
      <c r="R51" s="55"/>
      <c r="S51" s="56"/>
      <c r="T51" s="56"/>
      <c r="U51" s="56"/>
      <c r="V51" s="56"/>
      <c r="W51" s="55"/>
      <c r="X51" s="55"/>
      <c r="Y51" s="55"/>
      <c r="Z51" s="56"/>
      <c r="AA51" s="56"/>
      <c r="AB51" s="56"/>
      <c r="AC51" s="56"/>
      <c r="AD51" s="55"/>
      <c r="AE51" s="55"/>
      <c r="AF51" s="55"/>
      <c r="AG51" s="35"/>
      <c r="AH51" s="11">
        <f t="shared" si="6"/>
        <v>0</v>
      </c>
      <c r="AI51" s="18">
        <f t="shared" si="10"/>
        <v>0</v>
      </c>
      <c r="AJ51" s="19">
        <f t="shared" si="9"/>
        <v>0</v>
      </c>
      <c r="AK51" s="3">
        <f t="shared" si="8"/>
        <v>0</v>
      </c>
      <c r="AL51" s="4">
        <f t="shared" si="7"/>
        <v>0</v>
      </c>
      <c r="AM51" s="27">
        <v>3.0070000000000001</v>
      </c>
      <c r="AN51" s="3">
        <v>12000</v>
      </c>
    </row>
    <row r="52" spans="1:40" hidden="1">
      <c r="A52" s="29" t="s">
        <v>34</v>
      </c>
      <c r="B52" s="31" t="s">
        <v>82</v>
      </c>
      <c r="C52" s="56"/>
      <c r="D52" s="56"/>
      <c r="E52" s="55"/>
      <c r="F52" s="55"/>
      <c r="G52" s="56"/>
      <c r="H52" s="56"/>
      <c r="I52" s="56"/>
      <c r="J52" s="56"/>
      <c r="K52" s="56"/>
      <c r="L52" s="55"/>
      <c r="M52" s="55"/>
      <c r="N52" s="56"/>
      <c r="O52" s="56"/>
      <c r="P52" s="56"/>
      <c r="Q52" s="56"/>
      <c r="R52" s="56"/>
      <c r="S52" s="55"/>
      <c r="T52" s="55"/>
      <c r="U52" s="56"/>
      <c r="V52" s="56"/>
      <c r="W52" s="56"/>
      <c r="X52" s="56"/>
      <c r="Y52" s="56"/>
      <c r="Z52" s="55"/>
      <c r="AA52" s="55"/>
      <c r="AB52" s="56"/>
      <c r="AC52" s="56"/>
      <c r="AD52" s="56"/>
      <c r="AE52" s="56"/>
      <c r="AF52" s="56"/>
      <c r="AG52" s="34"/>
      <c r="AH52" s="11">
        <f t="shared" si="6"/>
        <v>0</v>
      </c>
      <c r="AI52" s="18">
        <f t="shared" si="10"/>
        <v>0</v>
      </c>
      <c r="AJ52" s="19">
        <f t="shared" si="9"/>
        <v>0</v>
      </c>
      <c r="AK52" s="3">
        <f t="shared" si="8"/>
        <v>0</v>
      </c>
      <c r="AL52" s="4">
        <f t="shared" si="7"/>
        <v>0</v>
      </c>
      <c r="AM52" s="27">
        <v>3.0070000000000001</v>
      </c>
      <c r="AN52" s="3">
        <v>12000</v>
      </c>
    </row>
    <row r="53" spans="1:40" hidden="1">
      <c r="A53" s="29" t="s">
        <v>20</v>
      </c>
      <c r="B53" s="31" t="s">
        <v>83</v>
      </c>
      <c r="C53" s="55"/>
      <c r="D53" s="55"/>
      <c r="E53" s="56"/>
      <c r="F53" s="56"/>
      <c r="G53" s="56"/>
      <c r="H53" s="56"/>
      <c r="I53" s="55"/>
      <c r="J53" s="55"/>
      <c r="K53" s="55"/>
      <c r="L53" s="56"/>
      <c r="M53" s="56"/>
      <c r="N53" s="56"/>
      <c r="O53" s="56"/>
      <c r="P53" s="55"/>
      <c r="Q53" s="55"/>
      <c r="R53" s="55"/>
      <c r="S53" s="56"/>
      <c r="T53" s="56"/>
      <c r="U53" s="56"/>
      <c r="V53" s="56"/>
      <c r="W53" s="55"/>
      <c r="X53" s="55"/>
      <c r="Y53" s="55"/>
      <c r="Z53" s="56"/>
      <c r="AA53" s="56"/>
      <c r="AB53" s="56"/>
      <c r="AC53" s="56"/>
      <c r="AD53" s="55"/>
      <c r="AE53" s="55"/>
      <c r="AF53" s="55"/>
      <c r="AG53" s="35"/>
      <c r="AH53" s="11">
        <f t="shared" si="6"/>
        <v>0</v>
      </c>
      <c r="AI53" s="18">
        <f t="shared" si="10"/>
        <v>0</v>
      </c>
      <c r="AJ53" s="19">
        <f t="shared" si="9"/>
        <v>0</v>
      </c>
      <c r="AK53" s="3">
        <f t="shared" si="8"/>
        <v>0</v>
      </c>
      <c r="AL53" s="4">
        <f t="shared" si="7"/>
        <v>0</v>
      </c>
      <c r="AM53" s="27">
        <v>3.1989999999999998</v>
      </c>
      <c r="AN53" s="3">
        <v>12000</v>
      </c>
    </row>
    <row r="54" spans="1:40" hidden="1">
      <c r="A54" s="29" t="s">
        <v>20</v>
      </c>
      <c r="B54" s="31" t="s">
        <v>84</v>
      </c>
      <c r="C54" s="56"/>
      <c r="D54" s="56"/>
      <c r="E54" s="55"/>
      <c r="F54" s="56"/>
      <c r="G54" s="56"/>
      <c r="H54" s="56"/>
      <c r="I54" s="56"/>
      <c r="J54" s="56"/>
      <c r="K54" s="56"/>
      <c r="L54" s="55"/>
      <c r="M54" s="56"/>
      <c r="N54" s="56"/>
      <c r="O54" s="56"/>
      <c r="P54" s="56"/>
      <c r="Q54" s="56"/>
      <c r="R54" s="56"/>
      <c r="S54" s="55"/>
      <c r="T54" s="56"/>
      <c r="U54" s="56"/>
      <c r="V54" s="56"/>
      <c r="W54" s="56"/>
      <c r="X54" s="56"/>
      <c r="Y54" s="56"/>
      <c r="Z54" s="55"/>
      <c r="AA54" s="56"/>
      <c r="AB54" s="56"/>
      <c r="AC54" s="56"/>
      <c r="AD54" s="56"/>
      <c r="AE54" s="56"/>
      <c r="AF54" s="56"/>
      <c r="AG54" s="34"/>
      <c r="AH54" s="11">
        <f t="shared" si="6"/>
        <v>0</v>
      </c>
      <c r="AI54" s="18">
        <f t="shared" si="10"/>
        <v>0</v>
      </c>
      <c r="AJ54" s="19">
        <f t="shared" si="9"/>
        <v>0</v>
      </c>
      <c r="AK54" s="3">
        <f t="shared" si="8"/>
        <v>0</v>
      </c>
      <c r="AL54" s="4">
        <f t="shared" si="7"/>
        <v>0</v>
      </c>
      <c r="AM54" s="27">
        <v>3.1989999999999998</v>
      </c>
      <c r="AN54" s="3">
        <v>12000</v>
      </c>
    </row>
    <row r="55" spans="1:40" hidden="1">
      <c r="A55" s="29" t="s">
        <v>35</v>
      </c>
      <c r="B55" s="31" t="s">
        <v>85</v>
      </c>
      <c r="C55" s="56"/>
      <c r="D55" s="56"/>
      <c r="E55" s="56"/>
      <c r="F55" s="56"/>
      <c r="G55" s="55"/>
      <c r="H55" s="56"/>
      <c r="I55" s="56"/>
      <c r="J55" s="56"/>
      <c r="K55" s="56"/>
      <c r="L55" s="56"/>
      <c r="M55" s="56"/>
      <c r="N55" s="55"/>
      <c r="O55" s="56"/>
      <c r="P55" s="56"/>
      <c r="Q55" s="56"/>
      <c r="R55" s="56"/>
      <c r="S55" s="56"/>
      <c r="T55" s="56"/>
      <c r="U55" s="55"/>
      <c r="V55" s="56"/>
      <c r="W55" s="56"/>
      <c r="X55" s="56"/>
      <c r="Y55" s="56"/>
      <c r="Z55" s="56"/>
      <c r="AA55" s="56"/>
      <c r="AB55" s="55"/>
      <c r="AC55" s="56"/>
      <c r="AD55" s="56"/>
      <c r="AE55" s="56"/>
      <c r="AF55" s="56"/>
      <c r="AG55" s="35"/>
      <c r="AH55" s="11">
        <f t="shared" si="6"/>
        <v>0</v>
      </c>
      <c r="AI55" s="18">
        <f t="shared" si="10"/>
        <v>0</v>
      </c>
      <c r="AJ55" s="19">
        <f t="shared" si="9"/>
        <v>0</v>
      </c>
      <c r="AK55" s="3">
        <f t="shared" si="8"/>
        <v>0</v>
      </c>
      <c r="AL55" s="4">
        <f t="shared" si="7"/>
        <v>0</v>
      </c>
      <c r="AM55" s="27">
        <v>2.97</v>
      </c>
      <c r="AN55" s="3">
        <v>12000</v>
      </c>
    </row>
    <row r="56" spans="1:40" hidden="1">
      <c r="A56" s="29" t="s">
        <v>36</v>
      </c>
      <c r="B56" s="31" t="s">
        <v>86</v>
      </c>
      <c r="C56" s="56"/>
      <c r="D56" s="56"/>
      <c r="E56" s="55"/>
      <c r="F56" s="56"/>
      <c r="G56" s="56"/>
      <c r="H56" s="56"/>
      <c r="I56" s="56"/>
      <c r="J56" s="56"/>
      <c r="K56" s="56"/>
      <c r="L56" s="55"/>
      <c r="M56" s="56"/>
      <c r="N56" s="56"/>
      <c r="O56" s="56"/>
      <c r="P56" s="56"/>
      <c r="Q56" s="56"/>
      <c r="R56" s="56"/>
      <c r="S56" s="55"/>
      <c r="T56" s="56"/>
      <c r="U56" s="56"/>
      <c r="V56" s="56"/>
      <c r="W56" s="56"/>
      <c r="X56" s="56"/>
      <c r="Y56" s="56"/>
      <c r="Z56" s="55"/>
      <c r="AA56" s="56"/>
      <c r="AB56" s="56"/>
      <c r="AC56" s="56"/>
      <c r="AD56" s="56"/>
      <c r="AE56" s="56"/>
      <c r="AF56" s="56"/>
      <c r="AG56" s="34"/>
      <c r="AH56" s="11">
        <f t="shared" si="6"/>
        <v>0</v>
      </c>
      <c r="AI56" s="18">
        <f t="shared" si="10"/>
        <v>0</v>
      </c>
      <c r="AJ56" s="19">
        <f t="shared" si="9"/>
        <v>0</v>
      </c>
      <c r="AK56" s="3">
        <f t="shared" si="8"/>
        <v>0</v>
      </c>
      <c r="AL56" s="4">
        <f t="shared" si="7"/>
        <v>0</v>
      </c>
      <c r="AM56" s="27">
        <v>3.1989999999999998</v>
      </c>
      <c r="AN56" s="3">
        <v>12000</v>
      </c>
    </row>
    <row r="57" spans="1:40" hidden="1">
      <c r="A57" s="29" t="s">
        <v>36</v>
      </c>
      <c r="B57" s="31" t="s">
        <v>87</v>
      </c>
      <c r="C57" s="55"/>
      <c r="D57" s="55"/>
      <c r="E57" s="56"/>
      <c r="F57" s="56"/>
      <c r="G57" s="56"/>
      <c r="H57" s="56"/>
      <c r="I57" s="55"/>
      <c r="J57" s="55"/>
      <c r="K57" s="55"/>
      <c r="L57" s="56"/>
      <c r="M57" s="56"/>
      <c r="N57" s="56"/>
      <c r="O57" s="56"/>
      <c r="P57" s="55"/>
      <c r="Q57" s="55"/>
      <c r="R57" s="55"/>
      <c r="S57" s="56"/>
      <c r="T57" s="56"/>
      <c r="U57" s="56"/>
      <c r="V57" s="56"/>
      <c r="W57" s="55"/>
      <c r="X57" s="55"/>
      <c r="Y57" s="55"/>
      <c r="Z57" s="56"/>
      <c r="AA57" s="56"/>
      <c r="AB57" s="56"/>
      <c r="AC57" s="56"/>
      <c r="AD57" s="55"/>
      <c r="AE57" s="55"/>
      <c r="AF57" s="55"/>
      <c r="AG57" s="35"/>
      <c r="AH57" s="11">
        <f t="shared" si="6"/>
        <v>0</v>
      </c>
      <c r="AI57" s="18">
        <f t="shared" si="10"/>
        <v>0</v>
      </c>
      <c r="AJ57" s="19">
        <f t="shared" si="9"/>
        <v>0</v>
      </c>
      <c r="AK57" s="3">
        <f t="shared" si="8"/>
        <v>0</v>
      </c>
      <c r="AL57" s="4">
        <f t="shared" si="7"/>
        <v>0</v>
      </c>
      <c r="AM57" s="27">
        <v>3.1989999999999998</v>
      </c>
      <c r="AN57" s="3">
        <v>12000</v>
      </c>
    </row>
    <row r="58" spans="1:40" hidden="1">
      <c r="A58" s="29" t="s">
        <v>37</v>
      </c>
      <c r="B58" s="31" t="s">
        <v>88</v>
      </c>
      <c r="C58" s="56"/>
      <c r="D58" s="56"/>
      <c r="E58" s="56"/>
      <c r="F58" s="56"/>
      <c r="G58" s="56"/>
      <c r="H58" s="55"/>
      <c r="I58" s="56"/>
      <c r="J58" s="56"/>
      <c r="K58" s="56"/>
      <c r="L58" s="56"/>
      <c r="M58" s="56"/>
      <c r="N58" s="56"/>
      <c r="O58" s="55"/>
      <c r="P58" s="56"/>
      <c r="Q58" s="56"/>
      <c r="R58" s="56"/>
      <c r="S58" s="56"/>
      <c r="T58" s="56"/>
      <c r="U58" s="56"/>
      <c r="V58" s="55"/>
      <c r="W58" s="56"/>
      <c r="X58" s="56"/>
      <c r="Y58" s="56"/>
      <c r="Z58" s="56"/>
      <c r="AA58" s="56"/>
      <c r="AB58" s="56"/>
      <c r="AC58" s="55"/>
      <c r="AD58" s="56"/>
      <c r="AE58" s="56"/>
      <c r="AF58" s="56"/>
      <c r="AG58" s="35"/>
      <c r="AH58" s="11">
        <f t="shared" si="6"/>
        <v>0</v>
      </c>
      <c r="AI58" s="18">
        <f t="shared" si="10"/>
        <v>0</v>
      </c>
      <c r="AJ58" s="19">
        <f t="shared" si="9"/>
        <v>0</v>
      </c>
      <c r="AK58" s="3">
        <f t="shared" si="8"/>
        <v>0</v>
      </c>
      <c r="AL58" s="4">
        <f t="shared" si="7"/>
        <v>0</v>
      </c>
      <c r="AM58" s="27">
        <v>3.1989999999999998</v>
      </c>
      <c r="AN58" s="3">
        <v>12000</v>
      </c>
    </row>
    <row r="59" spans="1:40" hidden="1">
      <c r="A59" s="29" t="s">
        <v>38</v>
      </c>
      <c r="B59" s="31" t="s">
        <v>88</v>
      </c>
      <c r="C59" s="56"/>
      <c r="D59" s="56"/>
      <c r="E59" s="56"/>
      <c r="F59" s="56"/>
      <c r="G59" s="55"/>
      <c r="H59" s="56"/>
      <c r="I59" s="56"/>
      <c r="J59" s="56"/>
      <c r="K59" s="56"/>
      <c r="L59" s="56"/>
      <c r="M59" s="56"/>
      <c r="N59" s="55"/>
      <c r="O59" s="56"/>
      <c r="P59" s="56"/>
      <c r="Q59" s="56"/>
      <c r="R59" s="56"/>
      <c r="S59" s="56"/>
      <c r="T59" s="56"/>
      <c r="U59" s="55"/>
      <c r="V59" s="56"/>
      <c r="W59" s="56"/>
      <c r="X59" s="56"/>
      <c r="Y59" s="56"/>
      <c r="Z59" s="56"/>
      <c r="AA59" s="56"/>
      <c r="AB59" s="55"/>
      <c r="AC59" s="56"/>
      <c r="AD59" s="56"/>
      <c r="AE59" s="56"/>
      <c r="AF59" s="56"/>
      <c r="AG59" s="35"/>
      <c r="AH59" s="11">
        <f t="shared" si="6"/>
        <v>0</v>
      </c>
      <c r="AI59" s="18">
        <f t="shared" si="10"/>
        <v>0</v>
      </c>
      <c r="AJ59" s="19">
        <f t="shared" si="9"/>
        <v>0</v>
      </c>
      <c r="AK59" s="3">
        <f t="shared" si="8"/>
        <v>0</v>
      </c>
      <c r="AL59" s="4">
        <f t="shared" si="7"/>
        <v>0</v>
      </c>
      <c r="AM59" s="27">
        <v>2.97</v>
      </c>
      <c r="AN59" s="3">
        <v>12000</v>
      </c>
    </row>
    <row r="60" spans="1:40" hidden="1">
      <c r="A60" s="29" t="s">
        <v>36</v>
      </c>
      <c r="B60" s="31" t="s">
        <v>89</v>
      </c>
      <c r="C60" s="56"/>
      <c r="D60" s="56"/>
      <c r="E60" s="56"/>
      <c r="F60" s="55"/>
      <c r="G60" s="56"/>
      <c r="H60" s="56"/>
      <c r="I60" s="56"/>
      <c r="J60" s="56"/>
      <c r="K60" s="56"/>
      <c r="L60" s="56"/>
      <c r="M60" s="55"/>
      <c r="N60" s="56"/>
      <c r="O60" s="56"/>
      <c r="P60" s="56"/>
      <c r="Q60" s="56"/>
      <c r="R60" s="56"/>
      <c r="S60" s="56"/>
      <c r="T60" s="55"/>
      <c r="U60" s="56"/>
      <c r="V60" s="56"/>
      <c r="W60" s="56"/>
      <c r="X60" s="56"/>
      <c r="Y60" s="56"/>
      <c r="Z60" s="56"/>
      <c r="AA60" s="55"/>
      <c r="AB60" s="56"/>
      <c r="AC60" s="56"/>
      <c r="AD60" s="56"/>
      <c r="AE60" s="56"/>
      <c r="AF60" s="56"/>
      <c r="AG60" s="35"/>
      <c r="AH60" s="11">
        <f t="shared" si="6"/>
        <v>0</v>
      </c>
      <c r="AI60" s="18">
        <f t="shared" si="10"/>
        <v>0</v>
      </c>
      <c r="AJ60" s="19">
        <f t="shared" si="9"/>
        <v>0</v>
      </c>
      <c r="AK60" s="3">
        <f t="shared" si="8"/>
        <v>0</v>
      </c>
      <c r="AL60" s="4">
        <f t="shared" si="7"/>
        <v>0</v>
      </c>
      <c r="AM60" s="27">
        <v>3.1989999999999998</v>
      </c>
      <c r="AN60" s="3">
        <v>12000</v>
      </c>
    </row>
    <row r="61" spans="1:40" hidden="1">
      <c r="A61" s="29" t="s">
        <v>37</v>
      </c>
      <c r="B61" s="31" t="s">
        <v>90</v>
      </c>
      <c r="C61" s="56"/>
      <c r="D61" s="56"/>
      <c r="E61" s="56"/>
      <c r="F61" s="56"/>
      <c r="G61" s="56"/>
      <c r="H61" s="55"/>
      <c r="I61" s="56"/>
      <c r="J61" s="56"/>
      <c r="K61" s="56"/>
      <c r="L61" s="56"/>
      <c r="M61" s="56"/>
      <c r="N61" s="56"/>
      <c r="O61" s="55"/>
      <c r="P61" s="56"/>
      <c r="Q61" s="56"/>
      <c r="R61" s="56"/>
      <c r="S61" s="56"/>
      <c r="T61" s="56"/>
      <c r="U61" s="56"/>
      <c r="V61" s="55"/>
      <c r="W61" s="56"/>
      <c r="X61" s="56"/>
      <c r="Y61" s="56"/>
      <c r="Z61" s="56"/>
      <c r="AA61" s="56"/>
      <c r="AB61" s="56"/>
      <c r="AC61" s="55"/>
      <c r="AD61" s="56"/>
      <c r="AE61" s="56"/>
      <c r="AF61" s="56"/>
      <c r="AG61" s="35"/>
      <c r="AH61" s="11">
        <f t="shared" si="6"/>
        <v>0</v>
      </c>
      <c r="AI61" s="18">
        <f t="shared" si="10"/>
        <v>0</v>
      </c>
      <c r="AJ61" s="19">
        <f t="shared" si="9"/>
        <v>0</v>
      </c>
      <c r="AK61" s="3">
        <f t="shared" si="8"/>
        <v>0</v>
      </c>
      <c r="AL61" s="4">
        <f t="shared" si="7"/>
        <v>0</v>
      </c>
      <c r="AM61" s="27">
        <v>2.476</v>
      </c>
      <c r="AN61" s="3">
        <v>12000</v>
      </c>
    </row>
    <row r="62" spans="1:40" hidden="1">
      <c r="A62" s="29" t="s">
        <v>36</v>
      </c>
      <c r="B62" s="31" t="s">
        <v>91</v>
      </c>
      <c r="C62" s="56"/>
      <c r="D62" s="56"/>
      <c r="E62" s="56"/>
      <c r="F62" s="56"/>
      <c r="G62" s="56"/>
      <c r="H62" s="55"/>
      <c r="I62" s="56"/>
      <c r="J62" s="56"/>
      <c r="K62" s="56"/>
      <c r="L62" s="56"/>
      <c r="M62" s="56"/>
      <c r="N62" s="56"/>
      <c r="O62" s="55"/>
      <c r="P62" s="56"/>
      <c r="Q62" s="56"/>
      <c r="R62" s="56"/>
      <c r="S62" s="56"/>
      <c r="T62" s="56"/>
      <c r="U62" s="56"/>
      <c r="V62" s="55"/>
      <c r="W62" s="56"/>
      <c r="X62" s="56"/>
      <c r="Y62" s="56"/>
      <c r="Z62" s="56"/>
      <c r="AA62" s="56"/>
      <c r="AB62" s="56"/>
      <c r="AC62" s="55"/>
      <c r="AD62" s="56"/>
      <c r="AE62" s="56"/>
      <c r="AF62" s="56"/>
      <c r="AG62" s="35"/>
      <c r="AH62" s="11">
        <f t="shared" si="6"/>
        <v>0</v>
      </c>
      <c r="AI62" s="18">
        <f t="shared" si="10"/>
        <v>0</v>
      </c>
      <c r="AJ62" s="19">
        <f t="shared" si="9"/>
        <v>0</v>
      </c>
      <c r="AK62" s="3">
        <f t="shared" si="8"/>
        <v>0</v>
      </c>
      <c r="AL62" s="4">
        <f t="shared" si="7"/>
        <v>0</v>
      </c>
      <c r="AM62" s="27">
        <v>2.476</v>
      </c>
      <c r="AN62" s="3">
        <v>12000</v>
      </c>
    </row>
    <row r="63" spans="1:40" hidden="1">
      <c r="A63" s="29" t="s">
        <v>39</v>
      </c>
      <c r="B63" s="31" t="s">
        <v>92</v>
      </c>
      <c r="C63" s="56"/>
      <c r="D63" s="56"/>
      <c r="E63" s="56"/>
      <c r="F63" s="56"/>
      <c r="G63" s="55"/>
      <c r="H63" s="56"/>
      <c r="I63" s="56"/>
      <c r="J63" s="56"/>
      <c r="K63" s="56"/>
      <c r="L63" s="56"/>
      <c r="M63" s="56"/>
      <c r="N63" s="55"/>
      <c r="O63" s="56"/>
      <c r="P63" s="56"/>
      <c r="Q63" s="56"/>
      <c r="R63" s="56"/>
      <c r="S63" s="56"/>
      <c r="T63" s="56"/>
      <c r="U63" s="55"/>
      <c r="V63" s="56"/>
      <c r="W63" s="56"/>
      <c r="X63" s="56"/>
      <c r="Y63" s="56"/>
      <c r="Z63" s="56"/>
      <c r="AA63" s="56"/>
      <c r="AB63" s="55"/>
      <c r="AC63" s="56"/>
      <c r="AD63" s="56"/>
      <c r="AE63" s="56"/>
      <c r="AF63" s="56"/>
      <c r="AG63" s="35"/>
      <c r="AH63" s="11">
        <f t="shared" si="6"/>
        <v>0</v>
      </c>
      <c r="AI63" s="18">
        <f t="shared" si="10"/>
        <v>0</v>
      </c>
      <c r="AJ63" s="19">
        <f t="shared" si="9"/>
        <v>0</v>
      </c>
      <c r="AK63" s="3">
        <f t="shared" si="8"/>
        <v>0</v>
      </c>
      <c r="AL63" s="4">
        <f t="shared" si="7"/>
        <v>0</v>
      </c>
      <c r="AM63" s="27">
        <v>2.2160000000000002</v>
      </c>
      <c r="AN63" s="3">
        <v>12000</v>
      </c>
    </row>
    <row r="64" spans="1:40" hidden="1">
      <c r="A64" s="29" t="s">
        <v>37</v>
      </c>
      <c r="B64" s="31" t="s">
        <v>93</v>
      </c>
      <c r="C64" s="56"/>
      <c r="D64" s="56"/>
      <c r="E64" s="56"/>
      <c r="F64" s="55"/>
      <c r="G64" s="56"/>
      <c r="H64" s="56"/>
      <c r="I64" s="56"/>
      <c r="J64" s="56"/>
      <c r="K64" s="56"/>
      <c r="L64" s="56"/>
      <c r="M64" s="55"/>
      <c r="N64" s="56"/>
      <c r="O64" s="56"/>
      <c r="P64" s="56"/>
      <c r="Q64" s="56"/>
      <c r="R64" s="56"/>
      <c r="S64" s="56"/>
      <c r="T64" s="55"/>
      <c r="U64" s="56"/>
      <c r="V64" s="56"/>
      <c r="W64" s="56"/>
      <c r="X64" s="56"/>
      <c r="Y64" s="56"/>
      <c r="Z64" s="56"/>
      <c r="AA64" s="55"/>
      <c r="AB64" s="56"/>
      <c r="AC64" s="56"/>
      <c r="AD64" s="56"/>
      <c r="AE64" s="56"/>
      <c r="AF64" s="56"/>
      <c r="AG64" s="35"/>
      <c r="AH64" s="11">
        <f t="shared" si="6"/>
        <v>0</v>
      </c>
      <c r="AI64" s="18">
        <f t="shared" si="10"/>
        <v>0</v>
      </c>
      <c r="AJ64" s="19">
        <f t="shared" si="9"/>
        <v>0</v>
      </c>
      <c r="AK64" s="3">
        <f t="shared" si="8"/>
        <v>0</v>
      </c>
      <c r="AL64" s="4">
        <f t="shared" si="7"/>
        <v>0</v>
      </c>
      <c r="AM64" s="27">
        <v>3.1890000000000001</v>
      </c>
      <c r="AN64" s="3">
        <v>12000</v>
      </c>
    </row>
    <row r="65" spans="1:40" hidden="1">
      <c r="A65" s="29" t="s">
        <v>36</v>
      </c>
      <c r="B65" s="31" t="s">
        <v>94</v>
      </c>
      <c r="C65" s="56"/>
      <c r="D65" s="56"/>
      <c r="E65" s="56"/>
      <c r="F65" s="55"/>
      <c r="G65" s="56"/>
      <c r="H65" s="56"/>
      <c r="I65" s="56"/>
      <c r="J65" s="56"/>
      <c r="K65" s="56"/>
      <c r="L65" s="56"/>
      <c r="M65" s="55"/>
      <c r="N65" s="56"/>
      <c r="O65" s="56"/>
      <c r="P65" s="56"/>
      <c r="Q65" s="56"/>
      <c r="R65" s="56"/>
      <c r="S65" s="56"/>
      <c r="T65" s="55"/>
      <c r="U65" s="56"/>
      <c r="V65" s="56"/>
      <c r="W65" s="56"/>
      <c r="X65" s="56"/>
      <c r="Y65" s="56"/>
      <c r="Z65" s="56"/>
      <c r="AA65" s="55"/>
      <c r="AB65" s="56"/>
      <c r="AC65" s="56"/>
      <c r="AD65" s="56"/>
      <c r="AE65" s="56"/>
      <c r="AF65" s="56"/>
      <c r="AG65" s="35"/>
      <c r="AH65" s="11">
        <f t="shared" si="6"/>
        <v>0</v>
      </c>
      <c r="AI65" s="18">
        <f t="shared" si="10"/>
        <v>0</v>
      </c>
      <c r="AJ65" s="19">
        <f t="shared" si="9"/>
        <v>0</v>
      </c>
      <c r="AK65" s="3">
        <f t="shared" si="8"/>
        <v>0</v>
      </c>
      <c r="AL65" s="4">
        <f t="shared" si="7"/>
        <v>0</v>
      </c>
      <c r="AM65" s="27">
        <v>3.1890000000000001</v>
      </c>
      <c r="AN65" s="3">
        <v>12000</v>
      </c>
    </row>
    <row r="66" spans="1:40" hidden="1">
      <c r="A66" s="29" t="s">
        <v>20</v>
      </c>
      <c r="B66" s="31" t="s">
        <v>95</v>
      </c>
      <c r="C66" s="56"/>
      <c r="D66" s="55"/>
      <c r="E66" s="56"/>
      <c r="F66" s="56"/>
      <c r="G66" s="56"/>
      <c r="H66" s="56"/>
      <c r="I66" s="55"/>
      <c r="J66" s="56"/>
      <c r="K66" s="55"/>
      <c r="L66" s="56"/>
      <c r="M66" s="56"/>
      <c r="N66" s="56"/>
      <c r="O66" s="56"/>
      <c r="P66" s="55"/>
      <c r="Q66" s="56"/>
      <c r="R66" s="55"/>
      <c r="S66" s="56"/>
      <c r="T66" s="56"/>
      <c r="U66" s="56"/>
      <c r="V66" s="56"/>
      <c r="W66" s="55"/>
      <c r="X66" s="56"/>
      <c r="Y66" s="55"/>
      <c r="Z66" s="56"/>
      <c r="AA66" s="56"/>
      <c r="AB66" s="56"/>
      <c r="AC66" s="56"/>
      <c r="AD66" s="55"/>
      <c r="AE66" s="56"/>
      <c r="AF66" s="55"/>
      <c r="AG66" s="35"/>
      <c r="AH66" s="11">
        <f t="shared" si="6"/>
        <v>0</v>
      </c>
      <c r="AI66" s="18">
        <f t="shared" si="10"/>
        <v>0</v>
      </c>
      <c r="AJ66" s="19">
        <f t="shared" si="9"/>
        <v>0</v>
      </c>
      <c r="AK66" s="3">
        <f t="shared" si="8"/>
        <v>0</v>
      </c>
      <c r="AL66" s="4">
        <f t="shared" si="7"/>
        <v>0</v>
      </c>
      <c r="AM66" s="27">
        <v>1.7190000000000001</v>
      </c>
      <c r="AN66" s="3">
        <v>12000</v>
      </c>
    </row>
    <row r="67" spans="1:40" hidden="1">
      <c r="A67" s="29" t="s">
        <v>20</v>
      </c>
      <c r="B67" s="31" t="s">
        <v>96</v>
      </c>
      <c r="C67" s="56"/>
      <c r="D67" s="56"/>
      <c r="E67" s="55"/>
      <c r="F67" s="56"/>
      <c r="G67" s="56"/>
      <c r="H67" s="56"/>
      <c r="I67" s="56"/>
      <c r="J67" s="56"/>
      <c r="K67" s="56"/>
      <c r="L67" s="55"/>
      <c r="M67" s="56"/>
      <c r="N67" s="56"/>
      <c r="O67" s="56"/>
      <c r="P67" s="56"/>
      <c r="Q67" s="56"/>
      <c r="R67" s="56"/>
      <c r="S67" s="55"/>
      <c r="T67" s="56"/>
      <c r="U67" s="56"/>
      <c r="V67" s="56"/>
      <c r="W67" s="56"/>
      <c r="X67" s="56"/>
      <c r="Y67" s="56"/>
      <c r="Z67" s="55"/>
      <c r="AA67" s="56"/>
      <c r="AB67" s="56"/>
      <c r="AC67" s="56"/>
      <c r="AD67" s="56"/>
      <c r="AE67" s="56"/>
      <c r="AF67" s="56"/>
      <c r="AG67" s="34"/>
      <c r="AH67" s="11">
        <f t="shared" si="6"/>
        <v>0</v>
      </c>
      <c r="AI67" s="18">
        <f t="shared" si="10"/>
        <v>0</v>
      </c>
      <c r="AJ67" s="19">
        <f t="shared" si="9"/>
        <v>0</v>
      </c>
      <c r="AK67" s="3">
        <f t="shared" si="8"/>
        <v>0</v>
      </c>
      <c r="AL67" s="4">
        <f t="shared" si="7"/>
        <v>0</v>
      </c>
      <c r="AM67" s="27">
        <v>1.7190000000000001</v>
      </c>
      <c r="AN67" s="3">
        <v>12000</v>
      </c>
    </row>
    <row r="68" spans="1:40" hidden="1">
      <c r="A68" s="29" t="s">
        <v>20</v>
      </c>
      <c r="B68" s="31" t="s">
        <v>97</v>
      </c>
      <c r="C68" s="55"/>
      <c r="D68" s="56"/>
      <c r="E68" s="56"/>
      <c r="F68" s="56"/>
      <c r="G68" s="56"/>
      <c r="H68" s="55"/>
      <c r="I68" s="56"/>
      <c r="J68" s="55"/>
      <c r="K68" s="56"/>
      <c r="L68" s="56"/>
      <c r="M68" s="56"/>
      <c r="N68" s="56"/>
      <c r="O68" s="55"/>
      <c r="P68" s="56"/>
      <c r="Q68" s="55"/>
      <c r="R68" s="56"/>
      <c r="S68" s="56"/>
      <c r="T68" s="56"/>
      <c r="U68" s="56"/>
      <c r="V68" s="55"/>
      <c r="W68" s="56"/>
      <c r="X68" s="55"/>
      <c r="Y68" s="56"/>
      <c r="Z68" s="56"/>
      <c r="AA68" s="56"/>
      <c r="AB68" s="56"/>
      <c r="AC68" s="55"/>
      <c r="AD68" s="56"/>
      <c r="AE68" s="55"/>
      <c r="AF68" s="56"/>
      <c r="AG68" s="35"/>
      <c r="AH68" s="11">
        <f t="shared" si="6"/>
        <v>0</v>
      </c>
      <c r="AI68" s="18">
        <f t="shared" si="10"/>
        <v>0</v>
      </c>
      <c r="AJ68" s="19">
        <f t="shared" si="9"/>
        <v>0</v>
      </c>
      <c r="AK68" s="3">
        <f t="shared" si="8"/>
        <v>0</v>
      </c>
      <c r="AL68" s="4">
        <f t="shared" si="7"/>
        <v>0</v>
      </c>
      <c r="AM68" s="27">
        <v>1.7190000000000001</v>
      </c>
      <c r="AN68" s="3">
        <v>12000</v>
      </c>
    </row>
    <row r="69" spans="1:40" hidden="1">
      <c r="A69" s="29" t="s">
        <v>37</v>
      </c>
      <c r="B69" s="30" t="s">
        <v>98</v>
      </c>
      <c r="C69" s="56"/>
      <c r="D69" s="56"/>
      <c r="E69" s="56"/>
      <c r="F69" s="55"/>
      <c r="G69" s="56"/>
      <c r="H69" s="56"/>
      <c r="I69" s="56"/>
      <c r="J69" s="56"/>
      <c r="K69" s="56"/>
      <c r="L69" s="56"/>
      <c r="M69" s="55"/>
      <c r="N69" s="56"/>
      <c r="O69" s="56"/>
      <c r="P69" s="56"/>
      <c r="Q69" s="56"/>
      <c r="R69" s="56"/>
      <c r="S69" s="56"/>
      <c r="T69" s="55"/>
      <c r="U69" s="56"/>
      <c r="V69" s="56"/>
      <c r="W69" s="56"/>
      <c r="X69" s="56"/>
      <c r="Y69" s="56"/>
      <c r="Z69" s="56"/>
      <c r="AA69" s="55"/>
      <c r="AB69" s="56"/>
      <c r="AC69" s="56"/>
      <c r="AD69" s="56"/>
      <c r="AE69" s="56"/>
      <c r="AF69" s="56"/>
      <c r="AG69" s="35"/>
      <c r="AH69" s="11">
        <f t="shared" si="6"/>
        <v>0</v>
      </c>
      <c r="AI69" s="17">
        <f t="shared" ref="AI69" si="11">SUM(G69:H69,N69:O69,U69:V69,AB69:AC69)</f>
        <v>0</v>
      </c>
      <c r="AJ69" s="4">
        <f t="shared" ref="AJ69:AJ79" si="12">SUM(G69:H69,N69:O69,U69:V69,AB69:AC69)/30*AM69</f>
        <v>0</v>
      </c>
      <c r="AK69" s="3">
        <f t="shared" si="8"/>
        <v>0</v>
      </c>
      <c r="AL69" s="4">
        <f t="shared" si="7"/>
        <v>0</v>
      </c>
      <c r="AM69" s="27">
        <v>1.7190000000000001</v>
      </c>
      <c r="AN69" s="3">
        <v>12000</v>
      </c>
    </row>
    <row r="70" spans="1:40" hidden="1">
      <c r="A70" s="29" t="s">
        <v>37</v>
      </c>
      <c r="B70" s="30" t="s">
        <v>99</v>
      </c>
      <c r="C70" s="56"/>
      <c r="D70" s="56"/>
      <c r="E70" s="56"/>
      <c r="F70" s="56"/>
      <c r="G70" s="55"/>
      <c r="H70" s="56"/>
      <c r="I70" s="56"/>
      <c r="J70" s="56"/>
      <c r="K70" s="56"/>
      <c r="L70" s="56"/>
      <c r="M70" s="56"/>
      <c r="N70" s="55"/>
      <c r="O70" s="56"/>
      <c r="P70" s="56"/>
      <c r="Q70" s="56"/>
      <c r="R70" s="56"/>
      <c r="S70" s="56"/>
      <c r="T70" s="56"/>
      <c r="U70" s="55"/>
      <c r="V70" s="56"/>
      <c r="W70" s="56"/>
      <c r="X70" s="56"/>
      <c r="Y70" s="56"/>
      <c r="Z70" s="56"/>
      <c r="AA70" s="56"/>
      <c r="AB70" s="55"/>
      <c r="AC70" s="56"/>
      <c r="AD70" s="56"/>
      <c r="AE70" s="56"/>
      <c r="AF70" s="56"/>
      <c r="AG70" s="35"/>
      <c r="AH70" s="11">
        <f t="shared" si="6"/>
        <v>0</v>
      </c>
      <c r="AI70" s="17">
        <f t="shared" ref="AI70:AI79" si="13">SUM(G70:H70,N70:O70,U70:V70,AB70:AC70)</f>
        <v>0</v>
      </c>
      <c r="AJ70" s="4">
        <f t="shared" si="12"/>
        <v>0</v>
      </c>
      <c r="AK70" s="3">
        <f t="shared" si="8"/>
        <v>0</v>
      </c>
      <c r="AL70" s="4">
        <f t="shared" si="7"/>
        <v>0</v>
      </c>
      <c r="AM70" s="27">
        <v>1.7190000000000001</v>
      </c>
      <c r="AN70" s="3">
        <v>12000</v>
      </c>
    </row>
    <row r="71" spans="1:40" hidden="1">
      <c r="A71" s="29" t="s">
        <v>36</v>
      </c>
      <c r="B71" s="30" t="s">
        <v>100</v>
      </c>
      <c r="C71" s="55"/>
      <c r="D71" s="55"/>
      <c r="E71" s="56"/>
      <c r="F71" s="56"/>
      <c r="G71" s="56"/>
      <c r="H71" s="56"/>
      <c r="I71" s="55"/>
      <c r="J71" s="55"/>
      <c r="K71" s="55"/>
      <c r="L71" s="56"/>
      <c r="M71" s="56"/>
      <c r="N71" s="56"/>
      <c r="O71" s="56"/>
      <c r="P71" s="55"/>
      <c r="Q71" s="55"/>
      <c r="R71" s="55"/>
      <c r="S71" s="56"/>
      <c r="T71" s="56"/>
      <c r="U71" s="56"/>
      <c r="V71" s="56"/>
      <c r="W71" s="55"/>
      <c r="X71" s="55"/>
      <c r="Y71" s="55"/>
      <c r="Z71" s="56"/>
      <c r="AA71" s="56"/>
      <c r="AB71" s="56"/>
      <c r="AC71" s="56"/>
      <c r="AD71" s="55"/>
      <c r="AE71" s="55"/>
      <c r="AF71" s="55"/>
      <c r="AG71" s="35"/>
      <c r="AH71" s="11">
        <f t="shared" si="6"/>
        <v>0</v>
      </c>
      <c r="AI71" s="17">
        <f t="shared" si="13"/>
        <v>0</v>
      </c>
      <c r="AJ71" s="4">
        <f t="shared" si="12"/>
        <v>0</v>
      </c>
      <c r="AK71" s="3">
        <f t="shared" si="8"/>
        <v>0</v>
      </c>
      <c r="AL71" s="4">
        <f t="shared" si="7"/>
        <v>0</v>
      </c>
      <c r="AM71" s="27">
        <v>1.7190000000000001</v>
      </c>
      <c r="AN71" s="3">
        <v>12000</v>
      </c>
    </row>
    <row r="72" spans="1:40" hidden="1">
      <c r="A72" s="29" t="s">
        <v>36</v>
      </c>
      <c r="B72" s="30" t="s">
        <v>101</v>
      </c>
      <c r="C72" s="56"/>
      <c r="D72" s="56"/>
      <c r="E72" s="55"/>
      <c r="F72" s="55"/>
      <c r="G72" s="56"/>
      <c r="H72" s="56"/>
      <c r="I72" s="56"/>
      <c r="J72" s="56"/>
      <c r="K72" s="56"/>
      <c r="L72" s="55"/>
      <c r="M72" s="55"/>
      <c r="N72" s="56"/>
      <c r="O72" s="56"/>
      <c r="P72" s="56"/>
      <c r="Q72" s="56"/>
      <c r="R72" s="56"/>
      <c r="S72" s="55"/>
      <c r="T72" s="55"/>
      <c r="U72" s="56"/>
      <c r="V72" s="56"/>
      <c r="W72" s="56"/>
      <c r="X72" s="56"/>
      <c r="Y72" s="56"/>
      <c r="Z72" s="55"/>
      <c r="AA72" s="55"/>
      <c r="AB72" s="56"/>
      <c r="AC72" s="56"/>
      <c r="AD72" s="56"/>
      <c r="AE72" s="56"/>
      <c r="AF72" s="56"/>
      <c r="AG72" s="34"/>
      <c r="AH72" s="11">
        <f t="shared" ref="AH72:AH79" si="14">COUNT(C72:AF72)</f>
        <v>0</v>
      </c>
      <c r="AI72" s="17">
        <f t="shared" si="13"/>
        <v>0</v>
      </c>
      <c r="AJ72" s="4">
        <f t="shared" si="12"/>
        <v>0</v>
      </c>
      <c r="AK72" s="3">
        <f t="shared" si="8"/>
        <v>0</v>
      </c>
      <c r="AL72" s="4">
        <f t="shared" ref="AL72:AL79" si="15">SUM(C72:AF72)/30*AM72</f>
        <v>0</v>
      </c>
      <c r="AM72" s="27">
        <v>1.7190000000000001</v>
      </c>
      <c r="AN72" s="3">
        <v>12000</v>
      </c>
    </row>
    <row r="73" spans="1:40" hidden="1">
      <c r="A73" s="29" t="s">
        <v>36</v>
      </c>
      <c r="B73" s="30" t="s">
        <v>102</v>
      </c>
      <c r="C73" s="56"/>
      <c r="D73" s="56"/>
      <c r="E73" s="56"/>
      <c r="F73" s="56"/>
      <c r="G73" s="56"/>
      <c r="H73" s="55"/>
      <c r="I73" s="56"/>
      <c r="J73" s="56"/>
      <c r="K73" s="56"/>
      <c r="L73" s="56"/>
      <c r="M73" s="56"/>
      <c r="N73" s="56"/>
      <c r="O73" s="55"/>
      <c r="P73" s="56"/>
      <c r="Q73" s="56"/>
      <c r="R73" s="56"/>
      <c r="S73" s="56"/>
      <c r="T73" s="56"/>
      <c r="U73" s="56"/>
      <c r="V73" s="55"/>
      <c r="W73" s="56"/>
      <c r="X73" s="56"/>
      <c r="Y73" s="56"/>
      <c r="Z73" s="56"/>
      <c r="AA73" s="56"/>
      <c r="AB73" s="56"/>
      <c r="AC73" s="55"/>
      <c r="AD73" s="56"/>
      <c r="AE73" s="56"/>
      <c r="AF73" s="56"/>
      <c r="AG73" s="35"/>
      <c r="AH73" s="11">
        <f t="shared" si="14"/>
        <v>0</v>
      </c>
      <c r="AI73" s="17">
        <f t="shared" si="13"/>
        <v>0</v>
      </c>
      <c r="AJ73" s="4">
        <f t="shared" si="12"/>
        <v>0</v>
      </c>
      <c r="AK73" s="3">
        <f t="shared" si="8"/>
        <v>0</v>
      </c>
      <c r="AL73" s="4">
        <f t="shared" si="15"/>
        <v>0</v>
      </c>
      <c r="AM73" s="27">
        <v>1.7190000000000001</v>
      </c>
      <c r="AN73" s="3">
        <v>12000</v>
      </c>
    </row>
    <row r="74" spans="1:40" hidden="1">
      <c r="A74" s="29" t="s">
        <v>36</v>
      </c>
      <c r="B74" s="30" t="s">
        <v>103</v>
      </c>
      <c r="C74" s="56"/>
      <c r="D74" s="56"/>
      <c r="E74" s="56"/>
      <c r="F74" s="56"/>
      <c r="G74" s="55"/>
      <c r="H74" s="56"/>
      <c r="I74" s="56"/>
      <c r="J74" s="56"/>
      <c r="K74" s="56"/>
      <c r="L74" s="56"/>
      <c r="M74" s="56"/>
      <c r="N74" s="55"/>
      <c r="O74" s="56"/>
      <c r="P74" s="56"/>
      <c r="Q74" s="56"/>
      <c r="R74" s="56"/>
      <c r="S74" s="56"/>
      <c r="T74" s="56"/>
      <c r="U74" s="55"/>
      <c r="V74" s="56"/>
      <c r="W74" s="56"/>
      <c r="X74" s="56"/>
      <c r="Y74" s="56"/>
      <c r="Z74" s="56"/>
      <c r="AA74" s="56"/>
      <c r="AB74" s="55"/>
      <c r="AC74" s="56"/>
      <c r="AD74" s="56"/>
      <c r="AE74" s="56"/>
      <c r="AF74" s="56"/>
      <c r="AG74" s="35"/>
      <c r="AH74" s="11">
        <f t="shared" si="14"/>
        <v>0</v>
      </c>
      <c r="AI74" s="17">
        <f t="shared" si="13"/>
        <v>0</v>
      </c>
      <c r="AJ74" s="4">
        <f t="shared" si="12"/>
        <v>0</v>
      </c>
      <c r="AK74" s="3">
        <f t="shared" si="8"/>
        <v>0</v>
      </c>
      <c r="AL74" s="4">
        <f t="shared" si="15"/>
        <v>0</v>
      </c>
      <c r="AM74" s="27">
        <v>1.7190000000000001</v>
      </c>
      <c r="AN74" s="3">
        <v>12000</v>
      </c>
    </row>
    <row r="75" spans="1:40" hidden="1">
      <c r="A75" s="29" t="s">
        <v>40</v>
      </c>
      <c r="B75" s="30" t="s">
        <v>104</v>
      </c>
      <c r="C75" s="56"/>
      <c r="D75" s="56"/>
      <c r="E75" s="56"/>
      <c r="F75" s="56"/>
      <c r="G75" s="56"/>
      <c r="H75" s="55"/>
      <c r="I75" s="56"/>
      <c r="J75" s="56"/>
      <c r="K75" s="56"/>
      <c r="L75" s="56"/>
      <c r="M75" s="56"/>
      <c r="N75" s="56"/>
      <c r="O75" s="55"/>
      <c r="P75" s="56"/>
      <c r="Q75" s="56"/>
      <c r="R75" s="56"/>
      <c r="S75" s="56"/>
      <c r="T75" s="56"/>
      <c r="U75" s="56"/>
      <c r="V75" s="55"/>
      <c r="W75" s="56"/>
      <c r="X75" s="56"/>
      <c r="Y75" s="56"/>
      <c r="Z75" s="56"/>
      <c r="AA75" s="56"/>
      <c r="AB75" s="56"/>
      <c r="AC75" s="55"/>
      <c r="AD75" s="56"/>
      <c r="AE75" s="56"/>
      <c r="AF75" s="56"/>
      <c r="AG75" s="35"/>
      <c r="AH75" s="11">
        <f t="shared" si="14"/>
        <v>0</v>
      </c>
      <c r="AI75" s="17">
        <f t="shared" si="13"/>
        <v>0</v>
      </c>
      <c r="AJ75" s="4">
        <f t="shared" si="12"/>
        <v>0</v>
      </c>
      <c r="AK75" s="3">
        <f t="shared" si="8"/>
        <v>0</v>
      </c>
      <c r="AL75" s="4">
        <f t="shared" si="15"/>
        <v>0</v>
      </c>
      <c r="AM75" s="27">
        <v>0.69499999999999995</v>
      </c>
      <c r="AN75" s="3">
        <v>12000</v>
      </c>
    </row>
    <row r="76" spans="1:40" hidden="1">
      <c r="A76" s="29" t="s">
        <v>20</v>
      </c>
      <c r="B76" s="30" t="s">
        <v>105</v>
      </c>
      <c r="C76" s="56"/>
      <c r="D76" s="56"/>
      <c r="E76" s="55"/>
      <c r="F76" s="56"/>
      <c r="G76" s="56"/>
      <c r="H76" s="56"/>
      <c r="I76" s="56"/>
      <c r="J76" s="56"/>
      <c r="K76" s="56"/>
      <c r="L76" s="55"/>
      <c r="M76" s="56"/>
      <c r="N76" s="56"/>
      <c r="O76" s="56"/>
      <c r="P76" s="56"/>
      <c r="Q76" s="56"/>
      <c r="R76" s="56"/>
      <c r="S76" s="55"/>
      <c r="T76" s="56"/>
      <c r="U76" s="56"/>
      <c r="V76" s="56"/>
      <c r="W76" s="56"/>
      <c r="X76" s="56"/>
      <c r="Y76" s="56"/>
      <c r="Z76" s="55"/>
      <c r="AA76" s="56"/>
      <c r="AB76" s="56"/>
      <c r="AC76" s="56"/>
      <c r="AD76" s="56"/>
      <c r="AE76" s="56"/>
      <c r="AF76" s="56"/>
      <c r="AG76" s="34"/>
      <c r="AH76" s="11">
        <f t="shared" si="14"/>
        <v>0</v>
      </c>
      <c r="AI76" s="17">
        <f t="shared" si="13"/>
        <v>0</v>
      </c>
      <c r="AJ76" s="4">
        <f t="shared" si="12"/>
        <v>0</v>
      </c>
      <c r="AK76" s="3">
        <f t="shared" si="8"/>
        <v>0</v>
      </c>
      <c r="AL76" s="4">
        <f t="shared" si="15"/>
        <v>0</v>
      </c>
      <c r="AM76" s="27">
        <v>1.603</v>
      </c>
      <c r="AN76" s="3">
        <v>12000</v>
      </c>
    </row>
    <row r="77" spans="1:40" hidden="1">
      <c r="A77" s="29" t="s">
        <v>20</v>
      </c>
      <c r="B77" s="30" t="s">
        <v>106</v>
      </c>
      <c r="C77" s="56"/>
      <c r="D77" s="56"/>
      <c r="E77" s="56"/>
      <c r="F77" s="56"/>
      <c r="G77" s="56"/>
      <c r="H77" s="56"/>
      <c r="I77" s="55"/>
      <c r="J77" s="56"/>
      <c r="K77" s="56"/>
      <c r="L77" s="56"/>
      <c r="M77" s="56"/>
      <c r="N77" s="56"/>
      <c r="O77" s="56"/>
      <c r="P77" s="55"/>
      <c r="Q77" s="56"/>
      <c r="R77" s="56"/>
      <c r="S77" s="56"/>
      <c r="T77" s="56"/>
      <c r="U77" s="56"/>
      <c r="V77" s="56"/>
      <c r="W77" s="55"/>
      <c r="X77" s="56"/>
      <c r="Y77" s="56"/>
      <c r="Z77" s="56"/>
      <c r="AA77" s="56"/>
      <c r="AB77" s="56"/>
      <c r="AC77" s="56"/>
      <c r="AD77" s="55"/>
      <c r="AE77" s="56"/>
      <c r="AF77" s="56"/>
      <c r="AG77" s="35"/>
      <c r="AH77" s="11">
        <f t="shared" si="14"/>
        <v>0</v>
      </c>
      <c r="AI77" s="17">
        <f t="shared" si="13"/>
        <v>0</v>
      </c>
      <c r="AJ77" s="4">
        <f t="shared" si="12"/>
        <v>0</v>
      </c>
      <c r="AK77" s="3">
        <f t="shared" si="8"/>
        <v>0</v>
      </c>
      <c r="AL77" s="4">
        <f t="shared" si="15"/>
        <v>0</v>
      </c>
      <c r="AM77" s="27">
        <v>1.603</v>
      </c>
      <c r="AN77" s="3">
        <v>12000</v>
      </c>
    </row>
    <row r="78" spans="1:40" hidden="1">
      <c r="A78" s="29" t="s">
        <v>20</v>
      </c>
      <c r="B78" s="30" t="s">
        <v>107</v>
      </c>
      <c r="C78" s="55"/>
      <c r="D78" s="56"/>
      <c r="E78" s="56"/>
      <c r="F78" s="56"/>
      <c r="G78" s="56"/>
      <c r="H78" s="56"/>
      <c r="I78" s="56"/>
      <c r="J78" s="55"/>
      <c r="K78" s="56"/>
      <c r="L78" s="56"/>
      <c r="M78" s="56"/>
      <c r="N78" s="56"/>
      <c r="O78" s="56"/>
      <c r="P78" s="56"/>
      <c r="Q78" s="55"/>
      <c r="R78" s="56"/>
      <c r="S78" s="56"/>
      <c r="T78" s="56"/>
      <c r="U78" s="56"/>
      <c r="V78" s="56"/>
      <c r="W78" s="56"/>
      <c r="X78" s="55"/>
      <c r="Y78" s="56"/>
      <c r="Z78" s="56"/>
      <c r="AA78" s="56"/>
      <c r="AB78" s="56"/>
      <c r="AC78" s="56"/>
      <c r="AD78" s="56"/>
      <c r="AE78" s="55"/>
      <c r="AF78" s="56"/>
      <c r="AG78" s="35"/>
      <c r="AH78" s="11">
        <f t="shared" si="14"/>
        <v>0</v>
      </c>
      <c r="AI78" s="17">
        <f t="shared" si="13"/>
        <v>0</v>
      </c>
      <c r="AJ78" s="4">
        <f t="shared" si="12"/>
        <v>0</v>
      </c>
      <c r="AK78" s="3">
        <f t="shared" si="8"/>
        <v>0</v>
      </c>
      <c r="AL78" s="4">
        <f t="shared" si="15"/>
        <v>0</v>
      </c>
      <c r="AM78" s="27">
        <v>1.603</v>
      </c>
      <c r="AN78" s="3">
        <v>12000</v>
      </c>
    </row>
    <row r="79" spans="1:40" hidden="1">
      <c r="A79" s="32" t="s">
        <v>20</v>
      </c>
      <c r="B79" s="33" t="s">
        <v>108</v>
      </c>
      <c r="C79" s="57"/>
      <c r="D79" s="58"/>
      <c r="E79" s="57"/>
      <c r="F79" s="57"/>
      <c r="G79" s="57"/>
      <c r="H79" s="57"/>
      <c r="I79" s="57"/>
      <c r="J79" s="57"/>
      <c r="K79" s="58"/>
      <c r="L79" s="57"/>
      <c r="M79" s="57"/>
      <c r="N79" s="57"/>
      <c r="O79" s="57"/>
      <c r="P79" s="57"/>
      <c r="Q79" s="57"/>
      <c r="R79" s="58"/>
      <c r="S79" s="57"/>
      <c r="T79" s="57"/>
      <c r="U79" s="57"/>
      <c r="V79" s="57"/>
      <c r="W79" s="57"/>
      <c r="X79" s="57"/>
      <c r="Y79" s="58"/>
      <c r="Z79" s="57"/>
      <c r="AA79" s="57"/>
      <c r="AB79" s="57"/>
      <c r="AC79" s="57"/>
      <c r="AD79" s="57"/>
      <c r="AE79" s="57"/>
      <c r="AF79" s="58"/>
      <c r="AG79" s="36"/>
      <c r="AH79" s="11">
        <f t="shared" si="14"/>
        <v>0</v>
      </c>
      <c r="AI79" s="17">
        <f t="shared" si="13"/>
        <v>0</v>
      </c>
      <c r="AJ79" s="4">
        <f t="shared" si="12"/>
        <v>0</v>
      </c>
      <c r="AK79" s="3">
        <f t="shared" si="8"/>
        <v>0</v>
      </c>
      <c r="AL79" s="4">
        <f t="shared" si="15"/>
        <v>0</v>
      </c>
      <c r="AM79" s="28">
        <v>1.603</v>
      </c>
      <c r="AN79" s="3">
        <v>12000</v>
      </c>
    </row>
    <row r="80" spans="1:40">
      <c r="B80" s="9"/>
      <c r="C80" s="8">
        <f>COUNT(C8:C79)</f>
        <v>2</v>
      </c>
      <c r="D80" s="8">
        <f t="shared" ref="D80:AG80" si="16">COUNT(D8:D79)</f>
        <v>2</v>
      </c>
      <c r="E80" s="8">
        <f t="shared" si="16"/>
        <v>2</v>
      </c>
      <c r="F80" s="8">
        <f t="shared" si="16"/>
        <v>2</v>
      </c>
      <c r="G80" s="8">
        <f t="shared" si="16"/>
        <v>1</v>
      </c>
      <c r="H80" s="8">
        <f t="shared" si="16"/>
        <v>1</v>
      </c>
      <c r="I80" s="8">
        <f t="shared" si="16"/>
        <v>2</v>
      </c>
      <c r="J80" s="8">
        <f t="shared" si="16"/>
        <v>2</v>
      </c>
      <c r="K80" s="8">
        <f t="shared" si="16"/>
        <v>2</v>
      </c>
      <c r="L80" s="8">
        <f t="shared" si="16"/>
        <v>2</v>
      </c>
      <c r="M80" s="8">
        <f t="shared" si="16"/>
        <v>2</v>
      </c>
      <c r="N80" s="8">
        <f t="shared" si="16"/>
        <v>1</v>
      </c>
      <c r="O80" s="8">
        <f t="shared" si="16"/>
        <v>1</v>
      </c>
      <c r="P80" s="8">
        <f t="shared" si="16"/>
        <v>2</v>
      </c>
      <c r="Q80" s="8">
        <f t="shared" si="16"/>
        <v>2</v>
      </c>
      <c r="R80" s="8">
        <f t="shared" si="16"/>
        <v>1</v>
      </c>
      <c r="S80" s="8">
        <f t="shared" si="16"/>
        <v>2</v>
      </c>
      <c r="T80" s="8">
        <f t="shared" si="16"/>
        <v>2</v>
      </c>
      <c r="U80" s="8">
        <f t="shared" si="16"/>
        <v>1</v>
      </c>
      <c r="V80" s="8">
        <f t="shared" si="16"/>
        <v>1</v>
      </c>
      <c r="W80" s="8">
        <f t="shared" si="16"/>
        <v>2</v>
      </c>
      <c r="X80" s="8">
        <f t="shared" si="16"/>
        <v>2</v>
      </c>
      <c r="Y80" s="8">
        <f t="shared" si="16"/>
        <v>2</v>
      </c>
      <c r="Z80" s="8">
        <f t="shared" si="16"/>
        <v>2</v>
      </c>
      <c r="AA80" s="8">
        <f t="shared" si="16"/>
        <v>2</v>
      </c>
      <c r="AB80" s="8">
        <f t="shared" si="16"/>
        <v>1</v>
      </c>
      <c r="AC80" s="8">
        <f t="shared" si="16"/>
        <v>1</v>
      </c>
      <c r="AD80" s="8">
        <f t="shared" si="16"/>
        <v>2</v>
      </c>
      <c r="AE80" s="8">
        <f t="shared" si="16"/>
        <v>2</v>
      </c>
      <c r="AF80" s="8">
        <f t="shared" si="16"/>
        <v>2</v>
      </c>
      <c r="AG80" s="8">
        <f t="shared" si="16"/>
        <v>2</v>
      </c>
      <c r="AH80" s="10">
        <f>SUM(AH8:AH79)</f>
        <v>51</v>
      </c>
      <c r="AI80" s="8">
        <f t="shared" ref="AI80:AJ80" si="17">SUM(AI8:AI79)</f>
        <v>80</v>
      </c>
      <c r="AJ80" s="9">
        <f t="shared" si="17"/>
        <v>2.1906666666666661</v>
      </c>
      <c r="AK80" s="8">
        <f>SUM(AK8:AK79)</f>
        <v>510</v>
      </c>
      <c r="AL80" s="9">
        <f>SUM(AL8:AL79)</f>
        <v>16.737000000000002</v>
      </c>
      <c r="AN80" s="13"/>
    </row>
    <row r="82" spans="37:41">
      <c r="AK82" s="71"/>
      <c r="AL82" s="70" t="s">
        <v>168</v>
      </c>
      <c r="AM82" s="70"/>
      <c r="AN82" s="71"/>
      <c r="AO82" s="71"/>
    </row>
  </sheetData>
  <autoFilter ref="A6:AN80">
    <filterColumn colId="33">
      <filters blank="1">
        <filter val="14"/>
        <filter val="21"/>
        <filter val="4"/>
        <filter val="51"/>
        <filter val="8"/>
      </filters>
    </filterColumn>
  </autoFilter>
  <mergeCells count="6">
    <mergeCell ref="D2:F2"/>
    <mergeCell ref="D3:F3"/>
    <mergeCell ref="G2:H2"/>
    <mergeCell ref="G3:H3"/>
    <mergeCell ref="V1:AH1"/>
    <mergeCell ref="W2:AH2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82"/>
  <sheetViews>
    <sheetView tabSelected="1" zoomScale="85" zoomScaleNormal="85" workbookViewId="0">
      <pane ySplit="6" topLeftCell="A7" activePane="bottomLeft" state="frozen"/>
      <selection pane="bottomLeft" activeCell="AK82" sqref="AK82:AM82"/>
    </sheetView>
  </sheetViews>
  <sheetFormatPr defaultRowHeight="15"/>
  <cols>
    <col min="1" max="1" width="23.85546875" style="1" customWidth="1"/>
    <col min="2" max="2" width="8.42578125" style="2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9.5" thickBot="1">
      <c r="A1" s="1" t="s">
        <v>10</v>
      </c>
      <c r="B1" s="1" t="s">
        <v>164</v>
      </c>
      <c r="V1" s="67" t="s">
        <v>166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J1" s="1"/>
      <c r="AL1" s="1"/>
    </row>
    <row r="2" spans="1:40">
      <c r="A2" s="1" t="s">
        <v>0</v>
      </c>
      <c r="B2" s="1" t="s">
        <v>1</v>
      </c>
      <c r="D2" s="59" t="s">
        <v>112</v>
      </c>
      <c r="E2" s="60"/>
      <c r="F2" s="60"/>
      <c r="G2" s="61">
        <f>AJ80/AL80</f>
        <v>0.16338492185105735</v>
      </c>
      <c r="H2" s="62"/>
      <c r="V2" s="69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2"/>
      <c r="AJ2" s="20"/>
    </row>
    <row r="3" spans="1:40" ht="15.75" thickBot="1">
      <c r="A3" s="1" t="s">
        <v>9</v>
      </c>
      <c r="B3" s="54">
        <v>41852</v>
      </c>
      <c r="D3" s="63" t="s">
        <v>113</v>
      </c>
      <c r="E3" s="64"/>
      <c r="F3" s="64"/>
      <c r="G3" s="65">
        <f>1-G2</f>
        <v>0.83661507814894265</v>
      </c>
      <c r="H3" s="66"/>
      <c r="AJ3" s="20"/>
    </row>
    <row r="5" spans="1:40" ht="15.75" thickBot="1">
      <c r="B5" s="2">
        <f>AL80</f>
        <v>17.402666666666665</v>
      </c>
    </row>
    <row r="6" spans="1:40" ht="74.25" customHeight="1" thickBot="1">
      <c r="A6" s="21" t="s">
        <v>3</v>
      </c>
      <c r="B6" s="22" t="s">
        <v>4</v>
      </c>
      <c r="C6" s="25">
        <v>1</v>
      </c>
      <c r="D6" s="39">
        <v>2</v>
      </c>
      <c r="E6" s="39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39">
        <v>9</v>
      </c>
      <c r="L6" s="39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39">
        <v>16</v>
      </c>
      <c r="S6" s="39">
        <v>17</v>
      </c>
      <c r="T6" s="25">
        <v>18</v>
      </c>
      <c r="U6" s="25">
        <v>19</v>
      </c>
      <c r="V6" s="25">
        <v>20</v>
      </c>
      <c r="W6" s="25">
        <v>21</v>
      </c>
      <c r="X6" s="25">
        <v>22</v>
      </c>
      <c r="Y6" s="39">
        <v>23</v>
      </c>
      <c r="Z6" s="39">
        <v>24</v>
      </c>
      <c r="AA6" s="25">
        <v>25</v>
      </c>
      <c r="AB6" s="25">
        <v>26</v>
      </c>
      <c r="AC6" s="25">
        <v>27</v>
      </c>
      <c r="AD6" s="25">
        <v>28</v>
      </c>
      <c r="AE6" s="25">
        <v>29</v>
      </c>
      <c r="AF6" s="39">
        <v>30</v>
      </c>
      <c r="AG6" s="39">
        <v>31</v>
      </c>
      <c r="AH6" s="6" t="s">
        <v>7</v>
      </c>
      <c r="AI6" s="5" t="s">
        <v>110</v>
      </c>
      <c r="AJ6" s="6" t="s">
        <v>111</v>
      </c>
      <c r="AK6" s="5" t="s">
        <v>5</v>
      </c>
      <c r="AL6" s="6" t="s">
        <v>6</v>
      </c>
      <c r="AM6" s="22" t="s">
        <v>8</v>
      </c>
      <c r="AN6" s="12" t="s">
        <v>11</v>
      </c>
    </row>
    <row r="7" spans="1:40" ht="19.5" customHeight="1">
      <c r="A7" s="23"/>
      <c r="B7" s="24"/>
      <c r="C7" s="26" t="s">
        <v>117</v>
      </c>
      <c r="D7" s="26" t="s">
        <v>118</v>
      </c>
      <c r="E7" s="26" t="s">
        <v>119</v>
      </c>
      <c r="F7" s="26" t="s">
        <v>120</v>
      </c>
      <c r="G7" s="26" t="s">
        <v>114</v>
      </c>
      <c r="H7" s="26" t="s">
        <v>115</v>
      </c>
      <c r="I7" s="26" t="s">
        <v>116</v>
      </c>
      <c r="J7" s="26" t="s">
        <v>117</v>
      </c>
      <c r="K7" s="26" t="s">
        <v>118</v>
      </c>
      <c r="L7" s="26" t="s">
        <v>119</v>
      </c>
      <c r="M7" s="26" t="s">
        <v>120</v>
      </c>
      <c r="N7" s="26" t="s">
        <v>114</v>
      </c>
      <c r="O7" s="26" t="s">
        <v>115</v>
      </c>
      <c r="P7" s="26" t="s">
        <v>116</v>
      </c>
      <c r="Q7" s="26" t="s">
        <v>117</v>
      </c>
      <c r="R7" s="26" t="s">
        <v>118</v>
      </c>
      <c r="S7" s="26" t="s">
        <v>119</v>
      </c>
      <c r="T7" s="26" t="s">
        <v>120</v>
      </c>
      <c r="U7" s="26" t="s">
        <v>114</v>
      </c>
      <c r="V7" s="26" t="s">
        <v>115</v>
      </c>
      <c r="W7" s="26" t="s">
        <v>116</v>
      </c>
      <c r="X7" s="26" t="s">
        <v>117</v>
      </c>
      <c r="Y7" s="26" t="s">
        <v>118</v>
      </c>
      <c r="Z7" s="26" t="s">
        <v>119</v>
      </c>
      <c r="AA7" s="26" t="s">
        <v>120</v>
      </c>
      <c r="AB7" s="26" t="s">
        <v>114</v>
      </c>
      <c r="AC7" s="26" t="s">
        <v>115</v>
      </c>
      <c r="AD7" s="26" t="s">
        <v>116</v>
      </c>
      <c r="AE7" s="26" t="s">
        <v>117</v>
      </c>
      <c r="AF7" s="26" t="s">
        <v>118</v>
      </c>
      <c r="AG7" s="26" t="s">
        <v>119</v>
      </c>
      <c r="AH7" s="15"/>
      <c r="AI7" s="14"/>
      <c r="AJ7" s="15"/>
      <c r="AK7" s="14"/>
      <c r="AL7" s="15"/>
      <c r="AM7" s="24"/>
      <c r="AN7" s="16"/>
    </row>
    <row r="8" spans="1:40" ht="15" customHeight="1">
      <c r="A8" s="29" t="s">
        <v>12</v>
      </c>
      <c r="B8" s="30" t="s">
        <v>41</v>
      </c>
      <c r="C8" s="40">
        <v>10</v>
      </c>
      <c r="D8" s="41"/>
      <c r="E8" s="41"/>
      <c r="F8" s="40">
        <v>10</v>
      </c>
      <c r="G8" s="40">
        <v>10</v>
      </c>
      <c r="H8" s="40">
        <v>10</v>
      </c>
      <c r="I8" s="40">
        <v>10</v>
      </c>
      <c r="J8" s="40">
        <v>10</v>
      </c>
      <c r="K8" s="41"/>
      <c r="L8" s="41"/>
      <c r="M8" s="40">
        <v>10</v>
      </c>
      <c r="N8" s="40">
        <v>10</v>
      </c>
      <c r="O8" s="40">
        <v>10</v>
      </c>
      <c r="P8" s="40">
        <v>10</v>
      </c>
      <c r="Q8" s="40">
        <v>10</v>
      </c>
      <c r="R8" s="41"/>
      <c r="S8" s="41"/>
      <c r="T8" s="40">
        <v>10</v>
      </c>
      <c r="U8" s="40">
        <v>10</v>
      </c>
      <c r="V8" s="40">
        <v>10</v>
      </c>
      <c r="W8" s="40">
        <v>10</v>
      </c>
      <c r="X8" s="40">
        <v>10</v>
      </c>
      <c r="Y8" s="41"/>
      <c r="Z8" s="41"/>
      <c r="AA8" s="40">
        <v>10</v>
      </c>
      <c r="AB8" s="40">
        <v>10</v>
      </c>
      <c r="AC8" s="40">
        <v>10</v>
      </c>
      <c r="AD8" s="40">
        <v>10</v>
      </c>
      <c r="AE8" s="40">
        <v>10</v>
      </c>
      <c r="AF8" s="41"/>
      <c r="AG8" s="42"/>
      <c r="AH8" s="11">
        <f t="shared" ref="AH8:AH39" si="0">COUNT(C8:AF8)</f>
        <v>21</v>
      </c>
      <c r="AI8" s="17">
        <f>SUM(D8:E8,K8:L8,R8:S8,Y8:Z8,AF8:AG8)</f>
        <v>0</v>
      </c>
      <c r="AJ8" s="4">
        <f>SUM(D8:E8,K8:L8,R8:S8,Y8:Z8,AF8:AG8)/30*AM8</f>
        <v>0</v>
      </c>
      <c r="AK8" s="3">
        <f>SUM(C8:AF8)</f>
        <v>210</v>
      </c>
      <c r="AL8" s="4">
        <f t="shared" ref="AL8:AL39" si="1">SUM(C8:AF8)/30*AM8</f>
        <v>4.0739999999999998</v>
      </c>
      <c r="AM8" s="27">
        <v>0.58199999999999996</v>
      </c>
      <c r="AN8" s="3">
        <v>12000</v>
      </c>
    </row>
    <row r="9" spans="1:40" ht="15" hidden="1" customHeight="1">
      <c r="A9" s="29" t="s">
        <v>12</v>
      </c>
      <c r="B9" s="30" t="s">
        <v>42</v>
      </c>
      <c r="C9" s="41"/>
      <c r="D9" s="40"/>
      <c r="E9" s="40"/>
      <c r="F9" s="41"/>
      <c r="G9" s="41"/>
      <c r="H9" s="41"/>
      <c r="I9" s="41"/>
      <c r="J9" s="41"/>
      <c r="K9" s="40"/>
      <c r="L9" s="40"/>
      <c r="M9" s="41"/>
      <c r="N9" s="41"/>
      <c r="O9" s="41"/>
      <c r="P9" s="41"/>
      <c r="Q9" s="41"/>
      <c r="R9" s="40"/>
      <c r="S9" s="40"/>
      <c r="T9" s="41"/>
      <c r="U9" s="41"/>
      <c r="V9" s="41"/>
      <c r="W9" s="41"/>
      <c r="X9" s="41"/>
      <c r="Y9" s="40"/>
      <c r="Z9" s="40"/>
      <c r="AA9" s="41"/>
      <c r="AB9" s="41"/>
      <c r="AC9" s="41"/>
      <c r="AD9" s="41"/>
      <c r="AE9" s="41"/>
      <c r="AF9" s="40"/>
      <c r="AG9" s="43"/>
      <c r="AH9" s="11">
        <f t="shared" si="0"/>
        <v>0</v>
      </c>
      <c r="AI9" s="17">
        <f t="shared" ref="AI9:AI48" si="2">SUM(D9:E9,K9:L9,R9:S9,Y9:Z9,AF9:AG9)</f>
        <v>0</v>
      </c>
      <c r="AJ9" s="4">
        <f t="shared" ref="AJ9:AJ48" si="3">SUM(D9:E9,K9:L9,R9:S9,Y9:Z9,AF9:AG9)/30*AM9</f>
        <v>0</v>
      </c>
      <c r="AK9" s="3">
        <f t="shared" ref="AK9:AK25" si="4">SUM(C9:AF9)</f>
        <v>0</v>
      </c>
      <c r="AL9" s="4">
        <f t="shared" si="1"/>
        <v>0</v>
      </c>
      <c r="AM9" s="27">
        <v>0.58199999999999996</v>
      </c>
      <c r="AN9" s="3">
        <v>12000</v>
      </c>
    </row>
    <row r="10" spans="1:40" ht="15" hidden="1" customHeight="1">
      <c r="A10" s="29" t="s">
        <v>13</v>
      </c>
      <c r="B10" s="30" t="s">
        <v>43</v>
      </c>
      <c r="C10" s="40"/>
      <c r="D10" s="41"/>
      <c r="E10" s="41"/>
      <c r="F10" s="41"/>
      <c r="G10" s="41"/>
      <c r="H10" s="41"/>
      <c r="I10" s="41"/>
      <c r="J10" s="40"/>
      <c r="K10" s="41"/>
      <c r="L10" s="41"/>
      <c r="M10" s="41"/>
      <c r="N10" s="41"/>
      <c r="O10" s="41"/>
      <c r="P10" s="41"/>
      <c r="Q10" s="40"/>
      <c r="R10" s="41"/>
      <c r="S10" s="41"/>
      <c r="T10" s="41"/>
      <c r="U10" s="41"/>
      <c r="V10" s="41"/>
      <c r="W10" s="41"/>
      <c r="X10" s="40"/>
      <c r="Y10" s="41"/>
      <c r="Z10" s="41"/>
      <c r="AA10" s="41"/>
      <c r="AB10" s="41"/>
      <c r="AC10" s="41"/>
      <c r="AD10" s="41"/>
      <c r="AE10" s="40"/>
      <c r="AF10" s="41"/>
      <c r="AG10" s="42"/>
      <c r="AH10" s="11">
        <f t="shared" si="0"/>
        <v>0</v>
      </c>
      <c r="AI10" s="17">
        <f t="shared" si="2"/>
        <v>0</v>
      </c>
      <c r="AJ10" s="4">
        <f t="shared" si="3"/>
        <v>0</v>
      </c>
      <c r="AK10" s="3">
        <f t="shared" si="4"/>
        <v>0</v>
      </c>
      <c r="AL10" s="4">
        <f t="shared" si="1"/>
        <v>0</v>
      </c>
      <c r="AM10" s="27">
        <v>1.0349999999999999</v>
      </c>
      <c r="AN10" s="3">
        <v>12000</v>
      </c>
    </row>
    <row r="11" spans="1:40" ht="15" hidden="1" customHeight="1">
      <c r="A11" s="29" t="s">
        <v>14</v>
      </c>
      <c r="B11" s="30" t="s">
        <v>44</v>
      </c>
      <c r="C11" s="41"/>
      <c r="D11" s="40"/>
      <c r="E11" s="40"/>
      <c r="F11" s="41"/>
      <c r="G11" s="41"/>
      <c r="H11" s="41"/>
      <c r="I11" s="41"/>
      <c r="J11" s="41"/>
      <c r="K11" s="40"/>
      <c r="L11" s="40"/>
      <c r="M11" s="41"/>
      <c r="N11" s="41"/>
      <c r="O11" s="41"/>
      <c r="P11" s="41"/>
      <c r="Q11" s="41"/>
      <c r="R11" s="40"/>
      <c r="S11" s="40"/>
      <c r="T11" s="41"/>
      <c r="U11" s="41"/>
      <c r="V11" s="41"/>
      <c r="W11" s="41"/>
      <c r="X11" s="41"/>
      <c r="Y11" s="40"/>
      <c r="Z11" s="40"/>
      <c r="AA11" s="41"/>
      <c r="AB11" s="41"/>
      <c r="AC11" s="41"/>
      <c r="AD11" s="41"/>
      <c r="AE11" s="41"/>
      <c r="AF11" s="40"/>
      <c r="AG11" s="43"/>
      <c r="AH11" s="11">
        <f t="shared" si="0"/>
        <v>0</v>
      </c>
      <c r="AI11" s="17">
        <f t="shared" si="2"/>
        <v>0</v>
      </c>
      <c r="AJ11" s="4">
        <f t="shared" si="3"/>
        <v>0</v>
      </c>
      <c r="AK11" s="3">
        <f t="shared" si="4"/>
        <v>0</v>
      </c>
      <c r="AL11" s="4">
        <f t="shared" si="1"/>
        <v>0</v>
      </c>
      <c r="AM11" s="27">
        <v>0.52700000000000002</v>
      </c>
      <c r="AN11" s="3">
        <v>12000</v>
      </c>
    </row>
    <row r="12" spans="1:40" ht="15" hidden="1" customHeight="1">
      <c r="A12" s="29" t="s">
        <v>13</v>
      </c>
      <c r="B12" s="30" t="s">
        <v>45</v>
      </c>
      <c r="C12" s="41"/>
      <c r="D12" s="41"/>
      <c r="E12" s="41"/>
      <c r="F12" s="40"/>
      <c r="G12" s="40"/>
      <c r="H12" s="40"/>
      <c r="I12" s="41"/>
      <c r="J12" s="41"/>
      <c r="K12" s="41"/>
      <c r="L12" s="41"/>
      <c r="M12" s="40"/>
      <c r="N12" s="40"/>
      <c r="O12" s="40"/>
      <c r="P12" s="41"/>
      <c r="Q12" s="41"/>
      <c r="R12" s="41"/>
      <c r="S12" s="41"/>
      <c r="T12" s="40"/>
      <c r="U12" s="40"/>
      <c r="V12" s="40"/>
      <c r="W12" s="41"/>
      <c r="X12" s="41"/>
      <c r="Y12" s="41"/>
      <c r="Z12" s="41"/>
      <c r="AA12" s="40"/>
      <c r="AB12" s="40"/>
      <c r="AC12" s="40"/>
      <c r="AD12" s="41"/>
      <c r="AE12" s="41"/>
      <c r="AF12" s="41"/>
      <c r="AG12" s="42"/>
      <c r="AH12" s="11">
        <f t="shared" si="0"/>
        <v>0</v>
      </c>
      <c r="AI12" s="17">
        <f t="shared" si="2"/>
        <v>0</v>
      </c>
      <c r="AJ12" s="4">
        <f t="shared" si="3"/>
        <v>0</v>
      </c>
      <c r="AK12" s="3">
        <f t="shared" si="4"/>
        <v>0</v>
      </c>
      <c r="AL12" s="4">
        <f t="shared" si="1"/>
        <v>0</v>
      </c>
      <c r="AM12" s="27">
        <v>1.0349999999999999</v>
      </c>
      <c r="AN12" s="3">
        <v>12000</v>
      </c>
    </row>
    <row r="13" spans="1:40" ht="15" customHeight="1">
      <c r="A13" s="29" t="s">
        <v>15</v>
      </c>
      <c r="B13" s="30" t="s">
        <v>46</v>
      </c>
      <c r="C13" s="41"/>
      <c r="D13" s="41"/>
      <c r="E13" s="40">
        <v>10</v>
      </c>
      <c r="F13" s="41"/>
      <c r="G13" s="41"/>
      <c r="H13" s="41"/>
      <c r="I13" s="41"/>
      <c r="J13" s="41"/>
      <c r="K13" s="41"/>
      <c r="L13" s="40">
        <v>10</v>
      </c>
      <c r="M13" s="41"/>
      <c r="N13" s="41"/>
      <c r="O13" s="41"/>
      <c r="P13" s="41"/>
      <c r="Q13" s="41"/>
      <c r="R13" s="41"/>
      <c r="S13" s="40">
        <v>10</v>
      </c>
      <c r="T13" s="41"/>
      <c r="U13" s="41"/>
      <c r="V13" s="41"/>
      <c r="W13" s="41"/>
      <c r="X13" s="41"/>
      <c r="Y13" s="41"/>
      <c r="Z13" s="40">
        <v>10</v>
      </c>
      <c r="AA13" s="41"/>
      <c r="AB13" s="41"/>
      <c r="AC13" s="41"/>
      <c r="AD13" s="41"/>
      <c r="AE13" s="41"/>
      <c r="AF13" s="41"/>
      <c r="AG13" s="43">
        <v>10</v>
      </c>
      <c r="AH13" s="11">
        <f t="shared" si="0"/>
        <v>4</v>
      </c>
      <c r="AI13" s="17">
        <f t="shared" si="2"/>
        <v>50</v>
      </c>
      <c r="AJ13" s="4">
        <f t="shared" si="3"/>
        <v>0.87833333333333341</v>
      </c>
      <c r="AK13" s="3">
        <f t="shared" si="4"/>
        <v>40</v>
      </c>
      <c r="AL13" s="4">
        <f t="shared" si="1"/>
        <v>0.70266666666666666</v>
      </c>
      <c r="AM13" s="27">
        <v>0.52700000000000002</v>
      </c>
      <c r="AN13" s="3">
        <v>12000</v>
      </c>
    </row>
    <row r="14" spans="1:40" ht="15" hidden="1" customHeight="1">
      <c r="A14" s="29" t="s">
        <v>16</v>
      </c>
      <c r="B14" s="30" t="s">
        <v>47</v>
      </c>
      <c r="C14" s="41"/>
      <c r="D14" s="41"/>
      <c r="E14" s="41"/>
      <c r="F14" s="40"/>
      <c r="G14" s="40"/>
      <c r="H14" s="40"/>
      <c r="I14" s="41"/>
      <c r="J14" s="41"/>
      <c r="K14" s="41"/>
      <c r="L14" s="41"/>
      <c r="M14" s="40"/>
      <c r="N14" s="40"/>
      <c r="O14" s="40"/>
      <c r="P14" s="41"/>
      <c r="Q14" s="41"/>
      <c r="R14" s="41"/>
      <c r="S14" s="41"/>
      <c r="T14" s="40"/>
      <c r="U14" s="40"/>
      <c r="V14" s="40"/>
      <c r="W14" s="41"/>
      <c r="X14" s="41"/>
      <c r="Y14" s="41"/>
      <c r="Z14" s="41"/>
      <c r="AA14" s="40"/>
      <c r="AB14" s="40"/>
      <c r="AC14" s="40"/>
      <c r="AD14" s="41"/>
      <c r="AE14" s="41"/>
      <c r="AF14" s="41"/>
      <c r="AG14" s="42"/>
      <c r="AH14" s="11">
        <f t="shared" si="0"/>
        <v>0</v>
      </c>
      <c r="AI14" s="17">
        <f t="shared" si="2"/>
        <v>0</v>
      </c>
      <c r="AJ14" s="4">
        <f t="shared" si="3"/>
        <v>0</v>
      </c>
      <c r="AK14" s="3">
        <f t="shared" si="4"/>
        <v>0</v>
      </c>
      <c r="AL14" s="4">
        <f t="shared" si="1"/>
        <v>0</v>
      </c>
      <c r="AM14" s="27">
        <v>1.0349999999999999</v>
      </c>
      <c r="AN14" s="3">
        <v>12000</v>
      </c>
    </row>
    <row r="15" spans="1:40" ht="15" hidden="1" customHeight="1">
      <c r="A15" s="29" t="s">
        <v>16</v>
      </c>
      <c r="B15" s="30" t="s">
        <v>48</v>
      </c>
      <c r="C15" s="40"/>
      <c r="D15" s="41"/>
      <c r="E15" s="41"/>
      <c r="F15" s="41"/>
      <c r="G15" s="41"/>
      <c r="H15" s="41"/>
      <c r="I15" s="41"/>
      <c r="J15" s="40"/>
      <c r="K15" s="41"/>
      <c r="L15" s="41"/>
      <c r="M15" s="41"/>
      <c r="N15" s="41"/>
      <c r="O15" s="41"/>
      <c r="P15" s="41"/>
      <c r="Q15" s="40"/>
      <c r="R15" s="41"/>
      <c r="S15" s="41"/>
      <c r="T15" s="41"/>
      <c r="U15" s="41"/>
      <c r="V15" s="41"/>
      <c r="W15" s="41"/>
      <c r="X15" s="40"/>
      <c r="Y15" s="41"/>
      <c r="Z15" s="41"/>
      <c r="AA15" s="41"/>
      <c r="AB15" s="41"/>
      <c r="AC15" s="41"/>
      <c r="AD15" s="41"/>
      <c r="AE15" s="40"/>
      <c r="AF15" s="41"/>
      <c r="AG15" s="42"/>
      <c r="AH15" s="11">
        <f t="shared" si="0"/>
        <v>0</v>
      </c>
      <c r="AI15" s="17">
        <f t="shared" si="2"/>
        <v>0</v>
      </c>
      <c r="AJ15" s="4">
        <f t="shared" si="3"/>
        <v>0</v>
      </c>
      <c r="AK15" s="3">
        <f t="shared" si="4"/>
        <v>0</v>
      </c>
      <c r="AL15" s="4">
        <f t="shared" si="1"/>
        <v>0</v>
      </c>
      <c r="AM15" s="27">
        <v>1.0349999999999999</v>
      </c>
      <c r="AN15" s="3">
        <v>12000</v>
      </c>
    </row>
    <row r="16" spans="1:40" ht="15" hidden="1" customHeight="1">
      <c r="A16" s="29" t="s">
        <v>17</v>
      </c>
      <c r="B16" s="30" t="s">
        <v>49</v>
      </c>
      <c r="C16" s="41"/>
      <c r="D16" s="41"/>
      <c r="E16" s="41"/>
      <c r="F16" s="41"/>
      <c r="G16" s="41"/>
      <c r="H16" s="41"/>
      <c r="I16" s="40"/>
      <c r="J16" s="41"/>
      <c r="K16" s="41"/>
      <c r="L16" s="41"/>
      <c r="M16" s="41"/>
      <c r="N16" s="41"/>
      <c r="O16" s="41"/>
      <c r="P16" s="40"/>
      <c r="Q16" s="41"/>
      <c r="R16" s="41"/>
      <c r="S16" s="41"/>
      <c r="T16" s="41"/>
      <c r="U16" s="41"/>
      <c r="V16" s="41"/>
      <c r="W16" s="40"/>
      <c r="X16" s="41"/>
      <c r="Y16" s="41"/>
      <c r="Z16" s="41"/>
      <c r="AA16" s="41"/>
      <c r="AB16" s="41"/>
      <c r="AC16" s="41"/>
      <c r="AD16" s="40"/>
      <c r="AE16" s="41"/>
      <c r="AF16" s="41"/>
      <c r="AG16" s="42"/>
      <c r="AH16" s="11">
        <f t="shared" si="0"/>
        <v>0</v>
      </c>
      <c r="AI16" s="17">
        <f t="shared" si="2"/>
        <v>0</v>
      </c>
      <c r="AJ16" s="4">
        <f t="shared" si="3"/>
        <v>0</v>
      </c>
      <c r="AK16" s="3">
        <f t="shared" si="4"/>
        <v>0</v>
      </c>
      <c r="AL16" s="4">
        <f t="shared" si="1"/>
        <v>0</v>
      </c>
      <c r="AM16" s="27">
        <v>0.78</v>
      </c>
      <c r="AN16" s="3">
        <v>12000</v>
      </c>
    </row>
    <row r="17" spans="1:40" ht="15" hidden="1" customHeight="1">
      <c r="A17" s="29" t="s">
        <v>18</v>
      </c>
      <c r="B17" s="30" t="s">
        <v>50</v>
      </c>
      <c r="C17" s="41"/>
      <c r="D17" s="40"/>
      <c r="E17" s="41"/>
      <c r="F17" s="41"/>
      <c r="G17" s="41"/>
      <c r="H17" s="41"/>
      <c r="I17" s="41"/>
      <c r="J17" s="41"/>
      <c r="K17" s="40"/>
      <c r="L17" s="41"/>
      <c r="M17" s="41"/>
      <c r="N17" s="41"/>
      <c r="O17" s="41"/>
      <c r="P17" s="41"/>
      <c r="Q17" s="41"/>
      <c r="R17" s="40"/>
      <c r="S17" s="41"/>
      <c r="T17" s="41"/>
      <c r="U17" s="41"/>
      <c r="V17" s="41"/>
      <c r="W17" s="41"/>
      <c r="X17" s="41"/>
      <c r="Y17" s="40"/>
      <c r="Z17" s="41"/>
      <c r="AA17" s="41"/>
      <c r="AB17" s="41"/>
      <c r="AC17" s="41"/>
      <c r="AD17" s="41"/>
      <c r="AE17" s="41"/>
      <c r="AF17" s="40"/>
      <c r="AG17" s="42"/>
      <c r="AH17" s="11">
        <f t="shared" si="0"/>
        <v>0</v>
      </c>
      <c r="AI17" s="17">
        <f t="shared" si="2"/>
        <v>0</v>
      </c>
      <c r="AJ17" s="4">
        <f t="shared" si="3"/>
        <v>0</v>
      </c>
      <c r="AK17" s="3">
        <f t="shared" si="4"/>
        <v>0</v>
      </c>
      <c r="AL17" s="4">
        <f t="shared" si="1"/>
        <v>0</v>
      </c>
      <c r="AM17" s="27">
        <v>0.85299999999999998</v>
      </c>
      <c r="AN17" s="3">
        <v>12000</v>
      </c>
    </row>
    <row r="18" spans="1:40" ht="15" hidden="1" customHeight="1">
      <c r="A18" s="29" t="s">
        <v>19</v>
      </c>
      <c r="B18" s="30" t="s">
        <v>51</v>
      </c>
      <c r="C18" s="41"/>
      <c r="D18" s="40"/>
      <c r="E18" s="41"/>
      <c r="F18" s="41"/>
      <c r="G18" s="41"/>
      <c r="H18" s="41"/>
      <c r="I18" s="41"/>
      <c r="J18" s="41"/>
      <c r="K18" s="40"/>
      <c r="L18" s="41"/>
      <c r="M18" s="41"/>
      <c r="N18" s="41"/>
      <c r="O18" s="41"/>
      <c r="P18" s="41"/>
      <c r="Q18" s="41"/>
      <c r="R18" s="40"/>
      <c r="S18" s="41"/>
      <c r="T18" s="41"/>
      <c r="U18" s="41"/>
      <c r="V18" s="41"/>
      <c r="W18" s="41"/>
      <c r="X18" s="41"/>
      <c r="Y18" s="40"/>
      <c r="Z18" s="41"/>
      <c r="AA18" s="41"/>
      <c r="AB18" s="41"/>
      <c r="AC18" s="41"/>
      <c r="AD18" s="41"/>
      <c r="AE18" s="41"/>
      <c r="AF18" s="40"/>
      <c r="AG18" s="42"/>
      <c r="AH18" s="11">
        <f t="shared" si="0"/>
        <v>0</v>
      </c>
      <c r="AI18" s="17">
        <f t="shared" si="2"/>
        <v>0</v>
      </c>
      <c r="AJ18" s="4">
        <f t="shared" si="3"/>
        <v>0</v>
      </c>
      <c r="AK18" s="3">
        <f t="shared" si="4"/>
        <v>0</v>
      </c>
      <c r="AL18" s="4">
        <f t="shared" si="1"/>
        <v>0</v>
      </c>
      <c r="AM18" s="27">
        <v>0.85299999999999998</v>
      </c>
      <c r="AN18" s="3">
        <v>12000</v>
      </c>
    </row>
    <row r="19" spans="1:40" ht="15" hidden="1" customHeight="1">
      <c r="A19" s="29" t="s">
        <v>20</v>
      </c>
      <c r="B19" s="30" t="s">
        <v>52</v>
      </c>
      <c r="C19" s="41"/>
      <c r="D19" s="41"/>
      <c r="E19" s="41"/>
      <c r="F19" s="41"/>
      <c r="G19" s="41"/>
      <c r="H19" s="41"/>
      <c r="I19" s="40"/>
      <c r="J19" s="41"/>
      <c r="K19" s="41"/>
      <c r="L19" s="41"/>
      <c r="M19" s="41"/>
      <c r="N19" s="41"/>
      <c r="O19" s="41"/>
      <c r="P19" s="40"/>
      <c r="Q19" s="41"/>
      <c r="R19" s="41"/>
      <c r="S19" s="41"/>
      <c r="T19" s="41"/>
      <c r="U19" s="41"/>
      <c r="V19" s="41"/>
      <c r="W19" s="40"/>
      <c r="X19" s="41"/>
      <c r="Y19" s="41"/>
      <c r="Z19" s="41"/>
      <c r="AA19" s="41"/>
      <c r="AB19" s="41"/>
      <c r="AC19" s="41"/>
      <c r="AD19" s="40"/>
      <c r="AE19" s="41"/>
      <c r="AF19" s="41"/>
      <c r="AG19" s="42"/>
      <c r="AH19" s="11">
        <f t="shared" si="0"/>
        <v>0</v>
      </c>
      <c r="AI19" s="17">
        <f t="shared" si="2"/>
        <v>0</v>
      </c>
      <c r="AJ19" s="4">
        <f t="shared" si="3"/>
        <v>0</v>
      </c>
      <c r="AK19" s="3">
        <f t="shared" si="4"/>
        <v>0</v>
      </c>
      <c r="AL19" s="4">
        <f t="shared" si="1"/>
        <v>0</v>
      </c>
      <c r="AM19" s="27">
        <v>1.454</v>
      </c>
      <c r="AN19" s="3">
        <v>12000</v>
      </c>
    </row>
    <row r="20" spans="1:40" ht="15" hidden="1" customHeight="1">
      <c r="A20" s="29" t="s">
        <v>12</v>
      </c>
      <c r="B20" s="30" t="s">
        <v>53</v>
      </c>
      <c r="C20" s="41"/>
      <c r="D20" s="41"/>
      <c r="E20" s="41"/>
      <c r="F20" s="40"/>
      <c r="G20" s="40"/>
      <c r="H20" s="40"/>
      <c r="I20" s="41"/>
      <c r="J20" s="41"/>
      <c r="K20" s="41"/>
      <c r="L20" s="41"/>
      <c r="M20" s="40"/>
      <c r="N20" s="40"/>
      <c r="O20" s="40"/>
      <c r="P20" s="41"/>
      <c r="Q20" s="41"/>
      <c r="R20" s="41"/>
      <c r="S20" s="41"/>
      <c r="T20" s="40"/>
      <c r="U20" s="40"/>
      <c r="V20" s="40"/>
      <c r="W20" s="41"/>
      <c r="X20" s="41"/>
      <c r="Y20" s="41"/>
      <c r="Z20" s="41"/>
      <c r="AA20" s="40"/>
      <c r="AB20" s="40"/>
      <c r="AC20" s="40"/>
      <c r="AD20" s="41"/>
      <c r="AE20" s="41"/>
      <c r="AF20" s="41"/>
      <c r="AG20" s="42"/>
      <c r="AH20" s="11">
        <f t="shared" si="0"/>
        <v>0</v>
      </c>
      <c r="AI20" s="17">
        <f t="shared" si="2"/>
        <v>0</v>
      </c>
      <c r="AJ20" s="4">
        <f t="shared" si="3"/>
        <v>0</v>
      </c>
      <c r="AK20" s="3">
        <f t="shared" si="4"/>
        <v>0</v>
      </c>
      <c r="AL20" s="4">
        <f t="shared" si="1"/>
        <v>0</v>
      </c>
      <c r="AM20" s="27">
        <v>1.9219999999999999</v>
      </c>
      <c r="AN20" s="3">
        <v>12000</v>
      </c>
    </row>
    <row r="21" spans="1:40" ht="15" hidden="1" customHeight="1">
      <c r="A21" s="29" t="s">
        <v>12</v>
      </c>
      <c r="B21" s="30" t="s">
        <v>54</v>
      </c>
      <c r="C21" s="40"/>
      <c r="D21" s="41"/>
      <c r="E21" s="41"/>
      <c r="F21" s="41"/>
      <c r="G21" s="41"/>
      <c r="H21" s="41"/>
      <c r="I21" s="40"/>
      <c r="J21" s="40"/>
      <c r="K21" s="41"/>
      <c r="L21" s="41"/>
      <c r="M21" s="41"/>
      <c r="N21" s="41"/>
      <c r="O21" s="41"/>
      <c r="P21" s="40"/>
      <c r="Q21" s="40"/>
      <c r="R21" s="41"/>
      <c r="S21" s="41"/>
      <c r="T21" s="41"/>
      <c r="U21" s="41"/>
      <c r="V21" s="41"/>
      <c r="W21" s="40"/>
      <c r="X21" s="40"/>
      <c r="Y21" s="41"/>
      <c r="Z21" s="41"/>
      <c r="AA21" s="41"/>
      <c r="AB21" s="41"/>
      <c r="AC21" s="41"/>
      <c r="AD21" s="40"/>
      <c r="AE21" s="40"/>
      <c r="AF21" s="41"/>
      <c r="AG21" s="42"/>
      <c r="AH21" s="11">
        <f t="shared" si="0"/>
        <v>0</v>
      </c>
      <c r="AI21" s="17">
        <f t="shared" si="2"/>
        <v>0</v>
      </c>
      <c r="AJ21" s="4">
        <f t="shared" si="3"/>
        <v>0</v>
      </c>
      <c r="AK21" s="3">
        <f t="shared" si="4"/>
        <v>0</v>
      </c>
      <c r="AL21" s="4">
        <f t="shared" si="1"/>
        <v>0</v>
      </c>
      <c r="AM21" s="27">
        <v>1.9219999999999999</v>
      </c>
      <c r="AN21" s="3">
        <v>12000</v>
      </c>
    </row>
    <row r="22" spans="1:40" ht="15" hidden="1" customHeight="1">
      <c r="A22" s="29" t="s">
        <v>20</v>
      </c>
      <c r="B22" s="30" t="s">
        <v>55</v>
      </c>
      <c r="C22" s="40"/>
      <c r="D22" s="41"/>
      <c r="E22" s="41"/>
      <c r="F22" s="41"/>
      <c r="G22" s="41"/>
      <c r="H22" s="41"/>
      <c r="I22" s="40"/>
      <c r="J22" s="40"/>
      <c r="K22" s="41"/>
      <c r="L22" s="41"/>
      <c r="M22" s="41"/>
      <c r="N22" s="41"/>
      <c r="O22" s="41"/>
      <c r="P22" s="40"/>
      <c r="Q22" s="40"/>
      <c r="R22" s="41"/>
      <c r="S22" s="41"/>
      <c r="T22" s="41"/>
      <c r="U22" s="41"/>
      <c r="V22" s="41"/>
      <c r="W22" s="40"/>
      <c r="X22" s="40"/>
      <c r="Y22" s="41"/>
      <c r="Z22" s="41"/>
      <c r="AA22" s="41"/>
      <c r="AB22" s="41"/>
      <c r="AC22" s="41"/>
      <c r="AD22" s="40"/>
      <c r="AE22" s="40"/>
      <c r="AF22" s="41"/>
      <c r="AG22" s="42"/>
      <c r="AH22" s="11">
        <f t="shared" si="0"/>
        <v>0</v>
      </c>
      <c r="AI22" s="17">
        <f t="shared" si="2"/>
        <v>0</v>
      </c>
      <c r="AJ22" s="4">
        <f t="shared" si="3"/>
        <v>0</v>
      </c>
      <c r="AK22" s="3">
        <f t="shared" si="4"/>
        <v>0</v>
      </c>
      <c r="AL22" s="4">
        <f t="shared" si="1"/>
        <v>0</v>
      </c>
      <c r="AM22" s="27">
        <v>1.6719999999999999</v>
      </c>
      <c r="AN22" s="3">
        <v>12000</v>
      </c>
    </row>
    <row r="23" spans="1:40" ht="15" hidden="1" customHeight="1">
      <c r="A23" s="29" t="s">
        <v>20</v>
      </c>
      <c r="B23" s="30" t="s">
        <v>56</v>
      </c>
      <c r="C23" s="41"/>
      <c r="D23" s="41"/>
      <c r="E23" s="41"/>
      <c r="F23" s="40"/>
      <c r="G23" s="40"/>
      <c r="H23" s="40"/>
      <c r="I23" s="41"/>
      <c r="J23" s="41"/>
      <c r="K23" s="41"/>
      <c r="L23" s="41"/>
      <c r="M23" s="40"/>
      <c r="N23" s="40"/>
      <c r="O23" s="40"/>
      <c r="P23" s="41"/>
      <c r="Q23" s="41"/>
      <c r="R23" s="41"/>
      <c r="S23" s="41"/>
      <c r="T23" s="40"/>
      <c r="U23" s="40"/>
      <c r="V23" s="40"/>
      <c r="W23" s="41"/>
      <c r="X23" s="41"/>
      <c r="Y23" s="41"/>
      <c r="Z23" s="41"/>
      <c r="AA23" s="40"/>
      <c r="AB23" s="40"/>
      <c r="AC23" s="40"/>
      <c r="AD23" s="41"/>
      <c r="AE23" s="41"/>
      <c r="AF23" s="41"/>
      <c r="AG23" s="42"/>
      <c r="AH23" s="11">
        <f t="shared" si="0"/>
        <v>0</v>
      </c>
      <c r="AI23" s="17">
        <f t="shared" si="2"/>
        <v>0</v>
      </c>
      <c r="AJ23" s="4">
        <f t="shared" si="3"/>
        <v>0</v>
      </c>
      <c r="AK23" s="3">
        <f t="shared" si="4"/>
        <v>0</v>
      </c>
      <c r="AL23" s="4">
        <f t="shared" si="1"/>
        <v>0</v>
      </c>
      <c r="AM23" s="27">
        <v>1.6719999999999999</v>
      </c>
      <c r="AN23" s="3">
        <v>12000</v>
      </c>
    </row>
    <row r="24" spans="1:40" ht="15" customHeight="1">
      <c r="A24" s="29" t="s">
        <v>21</v>
      </c>
      <c r="B24" s="30" t="s">
        <v>57</v>
      </c>
      <c r="C24" s="40">
        <v>10</v>
      </c>
      <c r="D24" s="41"/>
      <c r="E24" s="41"/>
      <c r="F24" s="41"/>
      <c r="G24" s="41"/>
      <c r="H24" s="41"/>
      <c r="I24" s="40">
        <v>10</v>
      </c>
      <c r="J24" s="40">
        <v>10</v>
      </c>
      <c r="K24" s="41"/>
      <c r="L24" s="41"/>
      <c r="M24" s="41"/>
      <c r="N24" s="41"/>
      <c r="O24" s="41"/>
      <c r="P24" s="40">
        <v>10</v>
      </c>
      <c r="Q24" s="40">
        <v>10</v>
      </c>
      <c r="R24" s="41"/>
      <c r="S24" s="41"/>
      <c r="T24" s="41"/>
      <c r="U24" s="41"/>
      <c r="V24" s="41"/>
      <c r="W24" s="40">
        <v>10</v>
      </c>
      <c r="X24" s="40">
        <v>10</v>
      </c>
      <c r="Y24" s="41"/>
      <c r="Z24" s="41"/>
      <c r="AA24" s="41"/>
      <c r="AB24" s="41"/>
      <c r="AC24" s="41"/>
      <c r="AD24" s="40">
        <v>10</v>
      </c>
      <c r="AE24" s="40">
        <v>10</v>
      </c>
      <c r="AF24" s="41"/>
      <c r="AG24" s="42"/>
      <c r="AH24" s="11">
        <f t="shared" si="0"/>
        <v>9</v>
      </c>
      <c r="AI24" s="17">
        <f t="shared" si="2"/>
        <v>0</v>
      </c>
      <c r="AJ24" s="4">
        <f t="shared" si="3"/>
        <v>0</v>
      </c>
      <c r="AK24" s="3">
        <f t="shared" si="4"/>
        <v>90</v>
      </c>
      <c r="AL24" s="4">
        <f t="shared" si="1"/>
        <v>4.569</v>
      </c>
      <c r="AM24" s="27">
        <v>1.5229999999999999</v>
      </c>
      <c r="AN24" s="3">
        <v>12000</v>
      </c>
    </row>
    <row r="25" spans="1:40" ht="15" customHeight="1">
      <c r="A25" s="29" t="s">
        <v>21</v>
      </c>
      <c r="B25" s="30" t="s">
        <v>58</v>
      </c>
      <c r="C25" s="41"/>
      <c r="D25" s="41"/>
      <c r="E25" s="41"/>
      <c r="F25" s="40">
        <v>10</v>
      </c>
      <c r="G25" s="40">
        <v>10</v>
      </c>
      <c r="H25" s="40">
        <v>10</v>
      </c>
      <c r="I25" s="41"/>
      <c r="J25" s="41"/>
      <c r="K25" s="41"/>
      <c r="L25" s="41"/>
      <c r="M25" s="40">
        <v>10</v>
      </c>
      <c r="N25" s="40">
        <v>10</v>
      </c>
      <c r="O25" s="40">
        <v>10</v>
      </c>
      <c r="P25" s="41"/>
      <c r="Q25" s="41"/>
      <c r="R25" s="41"/>
      <c r="S25" s="41"/>
      <c r="T25" s="40">
        <v>10</v>
      </c>
      <c r="U25" s="40">
        <v>10</v>
      </c>
      <c r="V25" s="40">
        <v>10</v>
      </c>
      <c r="W25" s="41"/>
      <c r="X25" s="41"/>
      <c r="Y25" s="41"/>
      <c r="Z25" s="41"/>
      <c r="AA25" s="40">
        <v>10</v>
      </c>
      <c r="AB25" s="40">
        <v>10</v>
      </c>
      <c r="AC25" s="40">
        <v>10</v>
      </c>
      <c r="AD25" s="41"/>
      <c r="AE25" s="41"/>
      <c r="AF25" s="41"/>
      <c r="AG25" s="42"/>
      <c r="AH25" s="11">
        <f t="shared" si="0"/>
        <v>12</v>
      </c>
      <c r="AI25" s="17">
        <f t="shared" si="2"/>
        <v>0</v>
      </c>
      <c r="AJ25" s="4">
        <f t="shared" si="3"/>
        <v>0</v>
      </c>
      <c r="AK25" s="3">
        <f t="shared" si="4"/>
        <v>120</v>
      </c>
      <c r="AL25" s="4">
        <f t="shared" si="1"/>
        <v>6.0919999999999996</v>
      </c>
      <c r="AM25" s="27">
        <v>1.5229999999999999</v>
      </c>
      <c r="AN25" s="3">
        <v>12000</v>
      </c>
    </row>
    <row r="26" spans="1:40" ht="15" customHeight="1">
      <c r="A26" s="29" t="s">
        <v>22</v>
      </c>
      <c r="B26" s="30" t="s">
        <v>59</v>
      </c>
      <c r="C26" s="41"/>
      <c r="D26" s="40">
        <v>10</v>
      </c>
      <c r="E26" s="41"/>
      <c r="F26" s="41"/>
      <c r="G26" s="41"/>
      <c r="H26" s="41"/>
      <c r="I26" s="41"/>
      <c r="J26" s="41"/>
      <c r="K26" s="40">
        <v>10</v>
      </c>
      <c r="L26" s="41"/>
      <c r="M26" s="41"/>
      <c r="N26" s="41"/>
      <c r="O26" s="41"/>
      <c r="P26" s="41"/>
      <c r="Q26" s="41"/>
      <c r="R26" s="40">
        <v>10</v>
      </c>
      <c r="S26" s="41"/>
      <c r="T26" s="41"/>
      <c r="U26" s="41"/>
      <c r="V26" s="41"/>
      <c r="W26" s="41"/>
      <c r="X26" s="41"/>
      <c r="Y26" s="40">
        <v>10</v>
      </c>
      <c r="Z26" s="41"/>
      <c r="AA26" s="41"/>
      <c r="AB26" s="41"/>
      <c r="AC26" s="41"/>
      <c r="AD26" s="41"/>
      <c r="AE26" s="41"/>
      <c r="AF26" s="40">
        <v>10</v>
      </c>
      <c r="AG26" s="42"/>
      <c r="AH26" s="11">
        <f t="shared" si="0"/>
        <v>5</v>
      </c>
      <c r="AI26" s="17">
        <f t="shared" si="2"/>
        <v>50</v>
      </c>
      <c r="AJ26" s="4">
        <f t="shared" si="3"/>
        <v>1.9650000000000001</v>
      </c>
      <c r="AK26" s="3">
        <f t="shared" ref="AK26:AK42" si="5">SUM(C26:AF26)</f>
        <v>50</v>
      </c>
      <c r="AL26" s="4">
        <f t="shared" si="1"/>
        <v>1.9650000000000001</v>
      </c>
      <c r="AM26" s="27">
        <v>1.179</v>
      </c>
      <c r="AN26" s="3">
        <v>12000</v>
      </c>
    </row>
    <row r="27" spans="1:40" hidden="1">
      <c r="A27" s="29" t="s">
        <v>23</v>
      </c>
      <c r="B27" s="30" t="s">
        <v>60</v>
      </c>
      <c r="C27" s="41"/>
      <c r="D27" s="41"/>
      <c r="E27" s="40"/>
      <c r="F27" s="41"/>
      <c r="G27" s="41"/>
      <c r="H27" s="41"/>
      <c r="I27" s="41"/>
      <c r="J27" s="41"/>
      <c r="K27" s="41"/>
      <c r="L27" s="40"/>
      <c r="M27" s="41"/>
      <c r="N27" s="41"/>
      <c r="O27" s="41"/>
      <c r="P27" s="41"/>
      <c r="Q27" s="41"/>
      <c r="R27" s="41"/>
      <c r="S27" s="40"/>
      <c r="T27" s="41"/>
      <c r="U27" s="41"/>
      <c r="V27" s="41"/>
      <c r="W27" s="41"/>
      <c r="X27" s="41"/>
      <c r="Y27" s="41"/>
      <c r="Z27" s="40"/>
      <c r="AA27" s="41"/>
      <c r="AB27" s="41"/>
      <c r="AC27" s="41"/>
      <c r="AD27" s="41"/>
      <c r="AE27" s="41"/>
      <c r="AF27" s="41"/>
      <c r="AG27" s="43"/>
      <c r="AH27" s="11">
        <f t="shared" si="0"/>
        <v>0</v>
      </c>
      <c r="AI27" s="17">
        <f t="shared" si="2"/>
        <v>0</v>
      </c>
      <c r="AJ27" s="4">
        <f t="shared" si="3"/>
        <v>0</v>
      </c>
      <c r="AK27" s="3">
        <f t="shared" si="5"/>
        <v>0</v>
      </c>
      <c r="AL27" s="4">
        <f t="shared" si="1"/>
        <v>0</v>
      </c>
      <c r="AM27" s="27">
        <v>2.2469999999999999</v>
      </c>
      <c r="AN27" s="3">
        <v>12000</v>
      </c>
    </row>
    <row r="28" spans="1:40" hidden="1">
      <c r="A28" s="29" t="s">
        <v>24</v>
      </c>
      <c r="B28" s="30" t="s">
        <v>61</v>
      </c>
      <c r="C28" s="40"/>
      <c r="D28" s="41"/>
      <c r="E28" s="41"/>
      <c r="F28" s="41"/>
      <c r="G28" s="41"/>
      <c r="H28" s="41"/>
      <c r="I28" s="40"/>
      <c r="J28" s="40"/>
      <c r="K28" s="41"/>
      <c r="L28" s="41"/>
      <c r="M28" s="41"/>
      <c r="N28" s="41"/>
      <c r="O28" s="41"/>
      <c r="P28" s="40"/>
      <c r="Q28" s="40"/>
      <c r="R28" s="41"/>
      <c r="S28" s="41"/>
      <c r="T28" s="41"/>
      <c r="U28" s="41"/>
      <c r="V28" s="41"/>
      <c r="W28" s="40"/>
      <c r="X28" s="40"/>
      <c r="Y28" s="41"/>
      <c r="Z28" s="41"/>
      <c r="AA28" s="41"/>
      <c r="AB28" s="41"/>
      <c r="AC28" s="41"/>
      <c r="AD28" s="40"/>
      <c r="AE28" s="40"/>
      <c r="AF28" s="41"/>
      <c r="AG28" s="42"/>
      <c r="AH28" s="11">
        <f t="shared" si="0"/>
        <v>0</v>
      </c>
      <c r="AI28" s="17">
        <f t="shared" si="2"/>
        <v>0</v>
      </c>
      <c r="AJ28" s="4">
        <f t="shared" si="3"/>
        <v>0</v>
      </c>
      <c r="AK28" s="3">
        <f t="shared" si="5"/>
        <v>0</v>
      </c>
      <c r="AL28" s="4">
        <f t="shared" si="1"/>
        <v>0</v>
      </c>
      <c r="AM28" s="27">
        <v>1.96</v>
      </c>
      <c r="AN28" s="3">
        <v>12000</v>
      </c>
    </row>
    <row r="29" spans="1:40" hidden="1">
      <c r="A29" s="29" t="s">
        <v>24</v>
      </c>
      <c r="B29" s="30" t="s">
        <v>62</v>
      </c>
      <c r="C29" s="41"/>
      <c r="D29" s="41"/>
      <c r="E29" s="41"/>
      <c r="F29" s="40"/>
      <c r="G29" s="40"/>
      <c r="H29" s="40"/>
      <c r="I29" s="41"/>
      <c r="J29" s="41"/>
      <c r="K29" s="41"/>
      <c r="L29" s="41"/>
      <c r="M29" s="40"/>
      <c r="N29" s="40"/>
      <c r="O29" s="40"/>
      <c r="P29" s="41"/>
      <c r="Q29" s="41"/>
      <c r="R29" s="41"/>
      <c r="S29" s="41"/>
      <c r="T29" s="40"/>
      <c r="U29" s="40"/>
      <c r="V29" s="40"/>
      <c r="W29" s="41"/>
      <c r="X29" s="41"/>
      <c r="Y29" s="41"/>
      <c r="Z29" s="41"/>
      <c r="AA29" s="40"/>
      <c r="AB29" s="40"/>
      <c r="AC29" s="40"/>
      <c r="AD29" s="41"/>
      <c r="AE29" s="41"/>
      <c r="AF29" s="41"/>
      <c r="AG29" s="42"/>
      <c r="AH29" s="11">
        <f t="shared" si="0"/>
        <v>0</v>
      </c>
      <c r="AI29" s="17">
        <f t="shared" si="2"/>
        <v>0</v>
      </c>
      <c r="AJ29" s="4">
        <f t="shared" si="3"/>
        <v>0</v>
      </c>
      <c r="AK29" s="3">
        <f t="shared" si="5"/>
        <v>0</v>
      </c>
      <c r="AL29" s="4">
        <f t="shared" si="1"/>
        <v>0</v>
      </c>
      <c r="AM29" s="27">
        <v>1.96</v>
      </c>
      <c r="AN29" s="3">
        <v>12000</v>
      </c>
    </row>
    <row r="30" spans="1:40" hidden="1">
      <c r="A30" s="29" t="s">
        <v>20</v>
      </c>
      <c r="B30" s="30" t="s">
        <v>63</v>
      </c>
      <c r="C30" s="41"/>
      <c r="D30" s="40"/>
      <c r="E30" s="41"/>
      <c r="F30" s="41"/>
      <c r="G30" s="41"/>
      <c r="H30" s="41"/>
      <c r="I30" s="41"/>
      <c r="J30" s="41"/>
      <c r="K30" s="40"/>
      <c r="L30" s="41"/>
      <c r="M30" s="41"/>
      <c r="N30" s="41"/>
      <c r="O30" s="41"/>
      <c r="P30" s="41"/>
      <c r="Q30" s="41"/>
      <c r="R30" s="40"/>
      <c r="S30" s="41"/>
      <c r="T30" s="41"/>
      <c r="U30" s="41"/>
      <c r="V30" s="41"/>
      <c r="W30" s="41"/>
      <c r="X30" s="41"/>
      <c r="Y30" s="40"/>
      <c r="Z30" s="41"/>
      <c r="AA30" s="41"/>
      <c r="AB30" s="41"/>
      <c r="AC30" s="41"/>
      <c r="AD30" s="41"/>
      <c r="AE30" s="41"/>
      <c r="AF30" s="40"/>
      <c r="AG30" s="42"/>
      <c r="AH30" s="11">
        <f t="shared" si="0"/>
        <v>0</v>
      </c>
      <c r="AI30" s="17">
        <f t="shared" si="2"/>
        <v>0</v>
      </c>
      <c r="AJ30" s="4">
        <f t="shared" si="3"/>
        <v>0</v>
      </c>
      <c r="AK30" s="3">
        <f t="shared" si="5"/>
        <v>0</v>
      </c>
      <c r="AL30" s="4">
        <f t="shared" si="1"/>
        <v>0</v>
      </c>
      <c r="AM30" s="27">
        <v>1.5760000000000001</v>
      </c>
      <c r="AN30" s="3">
        <v>12000</v>
      </c>
    </row>
    <row r="31" spans="1:40" hidden="1">
      <c r="A31" s="29" t="s">
        <v>20</v>
      </c>
      <c r="B31" s="30" t="s">
        <v>64</v>
      </c>
      <c r="C31" s="40"/>
      <c r="D31" s="41"/>
      <c r="E31" s="41"/>
      <c r="F31" s="40"/>
      <c r="G31" s="41"/>
      <c r="H31" s="40"/>
      <c r="I31" s="40"/>
      <c r="J31" s="40"/>
      <c r="K31" s="41"/>
      <c r="L31" s="41"/>
      <c r="M31" s="40"/>
      <c r="N31" s="41"/>
      <c r="O31" s="40"/>
      <c r="P31" s="40"/>
      <c r="Q31" s="40"/>
      <c r="R31" s="41"/>
      <c r="S31" s="41"/>
      <c r="T31" s="40"/>
      <c r="U31" s="41"/>
      <c r="V31" s="40"/>
      <c r="W31" s="40"/>
      <c r="X31" s="40"/>
      <c r="Y31" s="41"/>
      <c r="Z31" s="41"/>
      <c r="AA31" s="40"/>
      <c r="AB31" s="41"/>
      <c r="AC31" s="40"/>
      <c r="AD31" s="40"/>
      <c r="AE31" s="40"/>
      <c r="AF31" s="41"/>
      <c r="AG31" s="42"/>
      <c r="AH31" s="11">
        <f t="shared" si="0"/>
        <v>0</v>
      </c>
      <c r="AI31" s="17">
        <f t="shared" si="2"/>
        <v>0</v>
      </c>
      <c r="AJ31" s="4">
        <f t="shared" si="3"/>
        <v>0</v>
      </c>
      <c r="AK31" s="3">
        <f t="shared" si="5"/>
        <v>0</v>
      </c>
      <c r="AL31" s="4">
        <f t="shared" si="1"/>
        <v>0</v>
      </c>
      <c r="AM31" s="27">
        <v>1.9419999999999999</v>
      </c>
      <c r="AN31" s="3">
        <v>12000</v>
      </c>
    </row>
    <row r="32" spans="1:40" hidden="1">
      <c r="A32" s="29" t="s">
        <v>20</v>
      </c>
      <c r="B32" s="30" t="s">
        <v>2</v>
      </c>
      <c r="C32" s="41"/>
      <c r="D32" s="41"/>
      <c r="E32" s="41"/>
      <c r="F32" s="41"/>
      <c r="G32" s="40"/>
      <c r="H32" s="41"/>
      <c r="I32" s="41"/>
      <c r="J32" s="41"/>
      <c r="K32" s="41"/>
      <c r="L32" s="41"/>
      <c r="M32" s="41"/>
      <c r="N32" s="40"/>
      <c r="O32" s="41"/>
      <c r="P32" s="41"/>
      <c r="Q32" s="41"/>
      <c r="R32" s="41"/>
      <c r="S32" s="41"/>
      <c r="T32" s="41"/>
      <c r="U32" s="40"/>
      <c r="V32" s="41"/>
      <c r="W32" s="41"/>
      <c r="X32" s="41"/>
      <c r="Y32" s="41"/>
      <c r="Z32" s="41"/>
      <c r="AA32" s="41"/>
      <c r="AB32" s="40"/>
      <c r="AC32" s="41"/>
      <c r="AD32" s="41"/>
      <c r="AE32" s="41"/>
      <c r="AF32" s="41"/>
      <c r="AG32" s="42"/>
      <c r="AH32" s="11">
        <f t="shared" si="0"/>
        <v>0</v>
      </c>
      <c r="AI32" s="17">
        <f t="shared" si="2"/>
        <v>0</v>
      </c>
      <c r="AJ32" s="4">
        <f t="shared" si="3"/>
        <v>0</v>
      </c>
      <c r="AK32" s="3">
        <f t="shared" si="5"/>
        <v>0</v>
      </c>
      <c r="AL32" s="4">
        <f t="shared" si="1"/>
        <v>0</v>
      </c>
      <c r="AM32" s="27">
        <v>1.9419999999999999</v>
      </c>
      <c r="AN32" s="3">
        <v>12000</v>
      </c>
    </row>
    <row r="33" spans="1:40" hidden="1">
      <c r="A33" s="29" t="s">
        <v>25</v>
      </c>
      <c r="B33" s="30" t="s">
        <v>65</v>
      </c>
      <c r="C33" s="41"/>
      <c r="D33" s="40"/>
      <c r="E33" s="41"/>
      <c r="F33" s="41"/>
      <c r="G33" s="41"/>
      <c r="H33" s="41"/>
      <c r="I33" s="41"/>
      <c r="J33" s="41"/>
      <c r="K33" s="40"/>
      <c r="L33" s="41"/>
      <c r="M33" s="41"/>
      <c r="N33" s="41"/>
      <c r="O33" s="41"/>
      <c r="P33" s="41"/>
      <c r="Q33" s="41"/>
      <c r="R33" s="40"/>
      <c r="S33" s="41"/>
      <c r="T33" s="41"/>
      <c r="U33" s="41"/>
      <c r="V33" s="41"/>
      <c r="W33" s="41"/>
      <c r="X33" s="41"/>
      <c r="Y33" s="40"/>
      <c r="Z33" s="41"/>
      <c r="AA33" s="41"/>
      <c r="AB33" s="41"/>
      <c r="AC33" s="41"/>
      <c r="AD33" s="41"/>
      <c r="AE33" s="41"/>
      <c r="AF33" s="40"/>
      <c r="AG33" s="42"/>
      <c r="AH33" s="11">
        <f t="shared" si="0"/>
        <v>0</v>
      </c>
      <c r="AI33" s="17">
        <f t="shared" si="2"/>
        <v>0</v>
      </c>
      <c r="AJ33" s="4">
        <f t="shared" si="3"/>
        <v>0</v>
      </c>
      <c r="AK33" s="3">
        <f t="shared" si="5"/>
        <v>0</v>
      </c>
      <c r="AL33" s="4">
        <f t="shared" si="1"/>
        <v>0</v>
      </c>
      <c r="AM33" s="27">
        <v>1.7350000000000001</v>
      </c>
      <c r="AN33" s="3">
        <v>12000</v>
      </c>
    </row>
    <row r="34" spans="1:40" hidden="1">
      <c r="A34" s="29" t="s">
        <v>26</v>
      </c>
      <c r="B34" s="30" t="s">
        <v>66</v>
      </c>
      <c r="C34" s="41"/>
      <c r="D34" s="40"/>
      <c r="E34" s="40"/>
      <c r="F34" s="41"/>
      <c r="G34" s="41"/>
      <c r="H34" s="41"/>
      <c r="I34" s="41"/>
      <c r="J34" s="41"/>
      <c r="K34" s="40"/>
      <c r="L34" s="40"/>
      <c r="M34" s="41"/>
      <c r="N34" s="41"/>
      <c r="O34" s="41"/>
      <c r="P34" s="41"/>
      <c r="Q34" s="41"/>
      <c r="R34" s="40"/>
      <c r="S34" s="40"/>
      <c r="T34" s="41"/>
      <c r="U34" s="41"/>
      <c r="V34" s="41"/>
      <c r="W34" s="41"/>
      <c r="X34" s="41"/>
      <c r="Y34" s="40"/>
      <c r="Z34" s="40"/>
      <c r="AA34" s="41"/>
      <c r="AB34" s="41"/>
      <c r="AC34" s="41"/>
      <c r="AD34" s="41"/>
      <c r="AE34" s="41"/>
      <c r="AF34" s="40"/>
      <c r="AG34" s="43"/>
      <c r="AH34" s="11">
        <f t="shared" si="0"/>
        <v>0</v>
      </c>
      <c r="AI34" s="17">
        <f t="shared" si="2"/>
        <v>0</v>
      </c>
      <c r="AJ34" s="4">
        <f t="shared" si="3"/>
        <v>0</v>
      </c>
      <c r="AK34" s="3">
        <f t="shared" si="5"/>
        <v>0</v>
      </c>
      <c r="AL34" s="4">
        <f t="shared" si="1"/>
        <v>0</v>
      </c>
      <c r="AM34" s="27">
        <v>1.7350000000000001</v>
      </c>
      <c r="AN34" s="3">
        <v>12000</v>
      </c>
    </row>
    <row r="35" spans="1:40" hidden="1">
      <c r="A35" s="29" t="s">
        <v>27</v>
      </c>
      <c r="B35" s="30" t="s">
        <v>67</v>
      </c>
      <c r="C35" s="41"/>
      <c r="D35" s="41"/>
      <c r="E35" s="41"/>
      <c r="F35" s="40"/>
      <c r="G35" s="40"/>
      <c r="H35" s="40"/>
      <c r="I35" s="41"/>
      <c r="J35" s="41"/>
      <c r="K35" s="41"/>
      <c r="L35" s="41"/>
      <c r="M35" s="40"/>
      <c r="N35" s="40"/>
      <c r="O35" s="40"/>
      <c r="P35" s="41"/>
      <c r="Q35" s="41"/>
      <c r="R35" s="41"/>
      <c r="S35" s="41"/>
      <c r="T35" s="40"/>
      <c r="U35" s="40"/>
      <c r="V35" s="40"/>
      <c r="W35" s="41"/>
      <c r="X35" s="41"/>
      <c r="Y35" s="41"/>
      <c r="Z35" s="41"/>
      <c r="AA35" s="40"/>
      <c r="AB35" s="40"/>
      <c r="AC35" s="40"/>
      <c r="AD35" s="41"/>
      <c r="AE35" s="41"/>
      <c r="AF35" s="41"/>
      <c r="AG35" s="42"/>
      <c r="AH35" s="11">
        <f t="shared" si="0"/>
        <v>0</v>
      </c>
      <c r="AI35" s="17">
        <f t="shared" si="2"/>
        <v>0</v>
      </c>
      <c r="AJ35" s="4">
        <f t="shared" si="3"/>
        <v>0</v>
      </c>
      <c r="AK35" s="3">
        <f t="shared" si="5"/>
        <v>0</v>
      </c>
      <c r="AL35" s="4">
        <f t="shared" si="1"/>
        <v>0</v>
      </c>
      <c r="AM35" s="27">
        <v>2.3370000000000002</v>
      </c>
      <c r="AN35" s="3">
        <v>12000</v>
      </c>
    </row>
    <row r="36" spans="1:40" hidden="1">
      <c r="A36" s="29" t="s">
        <v>27</v>
      </c>
      <c r="B36" s="30" t="s">
        <v>68</v>
      </c>
      <c r="C36" s="40"/>
      <c r="D36" s="41"/>
      <c r="E36" s="41"/>
      <c r="F36" s="41"/>
      <c r="G36" s="41"/>
      <c r="H36" s="41"/>
      <c r="I36" s="40"/>
      <c r="J36" s="40"/>
      <c r="K36" s="41"/>
      <c r="L36" s="41"/>
      <c r="M36" s="41"/>
      <c r="N36" s="41"/>
      <c r="O36" s="41"/>
      <c r="P36" s="40"/>
      <c r="Q36" s="40"/>
      <c r="R36" s="41"/>
      <c r="S36" s="41"/>
      <c r="T36" s="41"/>
      <c r="U36" s="41"/>
      <c r="V36" s="41"/>
      <c r="W36" s="40"/>
      <c r="X36" s="40"/>
      <c r="Y36" s="41"/>
      <c r="Z36" s="41"/>
      <c r="AA36" s="41"/>
      <c r="AB36" s="41"/>
      <c r="AC36" s="41"/>
      <c r="AD36" s="40"/>
      <c r="AE36" s="40"/>
      <c r="AF36" s="41"/>
      <c r="AG36" s="42"/>
      <c r="AH36" s="11">
        <f t="shared" si="0"/>
        <v>0</v>
      </c>
      <c r="AI36" s="17">
        <f t="shared" si="2"/>
        <v>0</v>
      </c>
      <c r="AJ36" s="4">
        <f t="shared" si="3"/>
        <v>0</v>
      </c>
      <c r="AK36" s="3">
        <f t="shared" si="5"/>
        <v>0</v>
      </c>
      <c r="AL36" s="4">
        <f t="shared" si="1"/>
        <v>0</v>
      </c>
      <c r="AM36" s="27">
        <v>2.3370000000000002</v>
      </c>
      <c r="AN36" s="3">
        <v>12000</v>
      </c>
    </row>
    <row r="37" spans="1:40" hidden="1">
      <c r="A37" s="29" t="s">
        <v>28</v>
      </c>
      <c r="B37" s="30" t="s">
        <v>69</v>
      </c>
      <c r="C37" s="41"/>
      <c r="D37" s="41"/>
      <c r="E37" s="40"/>
      <c r="F37" s="41"/>
      <c r="G37" s="41"/>
      <c r="H37" s="41"/>
      <c r="I37" s="41"/>
      <c r="J37" s="41"/>
      <c r="K37" s="41"/>
      <c r="L37" s="40"/>
      <c r="M37" s="41"/>
      <c r="N37" s="41"/>
      <c r="O37" s="41"/>
      <c r="P37" s="41"/>
      <c r="Q37" s="41"/>
      <c r="R37" s="41"/>
      <c r="S37" s="40"/>
      <c r="T37" s="41"/>
      <c r="U37" s="41"/>
      <c r="V37" s="41"/>
      <c r="W37" s="41"/>
      <c r="X37" s="41"/>
      <c r="Y37" s="41"/>
      <c r="Z37" s="40"/>
      <c r="AA37" s="41"/>
      <c r="AB37" s="41"/>
      <c r="AC37" s="41"/>
      <c r="AD37" s="41"/>
      <c r="AE37" s="41"/>
      <c r="AF37" s="41"/>
      <c r="AG37" s="43"/>
      <c r="AH37" s="11">
        <f t="shared" si="0"/>
        <v>0</v>
      </c>
      <c r="AI37" s="17">
        <f t="shared" si="2"/>
        <v>0</v>
      </c>
      <c r="AJ37" s="4">
        <f t="shared" si="3"/>
        <v>0</v>
      </c>
      <c r="AK37" s="3">
        <f t="shared" si="5"/>
        <v>0</v>
      </c>
      <c r="AL37" s="4">
        <f t="shared" si="1"/>
        <v>0</v>
      </c>
      <c r="AM37" s="27">
        <v>2.3479999999999999</v>
      </c>
      <c r="AN37" s="3">
        <v>12000</v>
      </c>
    </row>
    <row r="38" spans="1:40" hidden="1">
      <c r="A38" s="29" t="s">
        <v>29</v>
      </c>
      <c r="B38" s="30" t="s">
        <v>70</v>
      </c>
      <c r="C38" s="40"/>
      <c r="D38" s="41"/>
      <c r="E38" s="41"/>
      <c r="F38" s="41"/>
      <c r="G38" s="41"/>
      <c r="H38" s="41"/>
      <c r="I38" s="40"/>
      <c r="J38" s="40"/>
      <c r="K38" s="41"/>
      <c r="L38" s="41"/>
      <c r="M38" s="41"/>
      <c r="N38" s="41"/>
      <c r="O38" s="41"/>
      <c r="P38" s="40"/>
      <c r="Q38" s="40"/>
      <c r="R38" s="41"/>
      <c r="S38" s="41"/>
      <c r="T38" s="41"/>
      <c r="U38" s="41"/>
      <c r="V38" s="41"/>
      <c r="W38" s="40"/>
      <c r="X38" s="40"/>
      <c r="Y38" s="41"/>
      <c r="Z38" s="41"/>
      <c r="AA38" s="41"/>
      <c r="AB38" s="41"/>
      <c r="AC38" s="41"/>
      <c r="AD38" s="40"/>
      <c r="AE38" s="40"/>
      <c r="AF38" s="41"/>
      <c r="AG38" s="42"/>
      <c r="AH38" s="11">
        <f t="shared" si="0"/>
        <v>0</v>
      </c>
      <c r="AI38" s="17">
        <f t="shared" si="2"/>
        <v>0</v>
      </c>
      <c r="AJ38" s="4">
        <f t="shared" si="3"/>
        <v>0</v>
      </c>
      <c r="AK38" s="3">
        <f t="shared" si="5"/>
        <v>0</v>
      </c>
      <c r="AL38" s="4">
        <f t="shared" si="1"/>
        <v>0</v>
      </c>
      <c r="AM38" s="27">
        <v>3.238</v>
      </c>
      <c r="AN38" s="3">
        <v>12000</v>
      </c>
    </row>
    <row r="39" spans="1:40" hidden="1">
      <c r="A39" s="29" t="s">
        <v>29</v>
      </c>
      <c r="B39" s="30" t="s">
        <v>71</v>
      </c>
      <c r="C39" s="41"/>
      <c r="D39" s="41"/>
      <c r="E39" s="41"/>
      <c r="F39" s="40"/>
      <c r="G39" s="40"/>
      <c r="H39" s="40"/>
      <c r="I39" s="41"/>
      <c r="J39" s="41"/>
      <c r="K39" s="41"/>
      <c r="L39" s="41"/>
      <c r="M39" s="40"/>
      <c r="N39" s="40"/>
      <c r="O39" s="40"/>
      <c r="P39" s="41"/>
      <c r="Q39" s="41"/>
      <c r="R39" s="41"/>
      <c r="S39" s="41"/>
      <c r="T39" s="40"/>
      <c r="U39" s="40"/>
      <c r="V39" s="40"/>
      <c r="W39" s="41"/>
      <c r="X39" s="41"/>
      <c r="Y39" s="41"/>
      <c r="Z39" s="41"/>
      <c r="AA39" s="40"/>
      <c r="AB39" s="40"/>
      <c r="AC39" s="40"/>
      <c r="AD39" s="41"/>
      <c r="AE39" s="41"/>
      <c r="AF39" s="41"/>
      <c r="AG39" s="42"/>
      <c r="AH39" s="11">
        <f t="shared" si="0"/>
        <v>0</v>
      </c>
      <c r="AI39" s="17">
        <f t="shared" si="2"/>
        <v>0</v>
      </c>
      <c r="AJ39" s="4">
        <f t="shared" si="3"/>
        <v>0</v>
      </c>
      <c r="AK39" s="3">
        <f t="shared" si="5"/>
        <v>0</v>
      </c>
      <c r="AL39" s="4">
        <f t="shared" si="1"/>
        <v>0</v>
      </c>
      <c r="AM39" s="27">
        <v>3.238</v>
      </c>
      <c r="AN39" s="3">
        <v>12000</v>
      </c>
    </row>
    <row r="40" spans="1:40" hidden="1">
      <c r="A40" s="29" t="s">
        <v>30</v>
      </c>
      <c r="B40" s="30" t="s">
        <v>72</v>
      </c>
      <c r="C40" s="41"/>
      <c r="D40" s="41"/>
      <c r="E40" s="40"/>
      <c r="F40" s="41"/>
      <c r="G40" s="41"/>
      <c r="H40" s="41"/>
      <c r="I40" s="41"/>
      <c r="J40" s="41"/>
      <c r="K40" s="41"/>
      <c r="L40" s="40"/>
      <c r="M40" s="41"/>
      <c r="N40" s="41"/>
      <c r="O40" s="41"/>
      <c r="P40" s="41"/>
      <c r="Q40" s="41"/>
      <c r="R40" s="41"/>
      <c r="S40" s="40"/>
      <c r="T40" s="41"/>
      <c r="U40" s="41"/>
      <c r="V40" s="41"/>
      <c r="W40" s="41"/>
      <c r="X40" s="41"/>
      <c r="Y40" s="41"/>
      <c r="Z40" s="40"/>
      <c r="AA40" s="41"/>
      <c r="AB40" s="41"/>
      <c r="AC40" s="41"/>
      <c r="AD40" s="41"/>
      <c r="AE40" s="41"/>
      <c r="AF40" s="41"/>
      <c r="AG40" s="43"/>
      <c r="AH40" s="11">
        <f t="shared" ref="AH40:AH71" si="6">COUNT(C40:AF40)</f>
        <v>0</v>
      </c>
      <c r="AI40" s="17">
        <f t="shared" si="2"/>
        <v>0</v>
      </c>
      <c r="AJ40" s="4">
        <f t="shared" si="3"/>
        <v>0</v>
      </c>
      <c r="AK40" s="3">
        <f t="shared" si="5"/>
        <v>0</v>
      </c>
      <c r="AL40" s="4">
        <f t="shared" ref="AL40:AL71" si="7">SUM(C40:AF40)/30*AM40</f>
        <v>0</v>
      </c>
      <c r="AM40" s="27">
        <v>2.0030000000000001</v>
      </c>
      <c r="AN40" s="3">
        <v>12000</v>
      </c>
    </row>
    <row r="41" spans="1:40" hidden="1">
      <c r="A41" s="29" t="s">
        <v>31</v>
      </c>
      <c r="B41" s="30" t="s">
        <v>72</v>
      </c>
      <c r="C41" s="41"/>
      <c r="D41" s="40"/>
      <c r="E41" s="41"/>
      <c r="F41" s="41"/>
      <c r="G41" s="41"/>
      <c r="H41" s="41"/>
      <c r="I41" s="41"/>
      <c r="J41" s="41"/>
      <c r="K41" s="40"/>
      <c r="L41" s="41"/>
      <c r="M41" s="41"/>
      <c r="N41" s="41"/>
      <c r="O41" s="41"/>
      <c r="P41" s="41"/>
      <c r="Q41" s="41"/>
      <c r="R41" s="40"/>
      <c r="S41" s="41"/>
      <c r="T41" s="41"/>
      <c r="U41" s="41"/>
      <c r="V41" s="41"/>
      <c r="W41" s="41"/>
      <c r="X41" s="41"/>
      <c r="Y41" s="40"/>
      <c r="Z41" s="41"/>
      <c r="AA41" s="41"/>
      <c r="AB41" s="41"/>
      <c r="AC41" s="41"/>
      <c r="AD41" s="41"/>
      <c r="AE41" s="41"/>
      <c r="AF41" s="40"/>
      <c r="AG41" s="42"/>
      <c r="AH41" s="11">
        <f t="shared" si="6"/>
        <v>0</v>
      </c>
      <c r="AI41" s="17">
        <f t="shared" si="2"/>
        <v>0</v>
      </c>
      <c r="AJ41" s="4">
        <f t="shared" si="3"/>
        <v>0</v>
      </c>
      <c r="AK41" s="3">
        <f t="shared" si="5"/>
        <v>0</v>
      </c>
      <c r="AL41" s="4">
        <f t="shared" si="7"/>
        <v>0</v>
      </c>
      <c r="AM41" s="27">
        <v>2.605</v>
      </c>
      <c r="AN41" s="3">
        <v>12000</v>
      </c>
    </row>
    <row r="42" spans="1:40" hidden="1">
      <c r="A42" s="29" t="s">
        <v>32</v>
      </c>
      <c r="B42" s="30" t="s">
        <v>73</v>
      </c>
      <c r="C42" s="41"/>
      <c r="D42" s="41"/>
      <c r="E42" s="41"/>
      <c r="F42" s="41"/>
      <c r="G42" s="40"/>
      <c r="H42" s="41"/>
      <c r="I42" s="41"/>
      <c r="J42" s="41"/>
      <c r="K42" s="41"/>
      <c r="L42" s="41"/>
      <c r="M42" s="41"/>
      <c r="N42" s="40"/>
      <c r="O42" s="41"/>
      <c r="P42" s="41"/>
      <c r="Q42" s="41"/>
      <c r="R42" s="41"/>
      <c r="S42" s="41"/>
      <c r="T42" s="41"/>
      <c r="U42" s="40"/>
      <c r="V42" s="41"/>
      <c r="W42" s="41"/>
      <c r="X42" s="41"/>
      <c r="Y42" s="41"/>
      <c r="Z42" s="41"/>
      <c r="AA42" s="41"/>
      <c r="AB42" s="40"/>
      <c r="AC42" s="41"/>
      <c r="AD42" s="41"/>
      <c r="AE42" s="41"/>
      <c r="AF42" s="41"/>
      <c r="AG42" s="42"/>
      <c r="AH42" s="11">
        <f t="shared" si="6"/>
        <v>0</v>
      </c>
      <c r="AI42" s="17">
        <f t="shared" si="2"/>
        <v>0</v>
      </c>
      <c r="AJ42" s="4">
        <f t="shared" si="3"/>
        <v>0</v>
      </c>
      <c r="AK42" s="3">
        <f t="shared" si="5"/>
        <v>0</v>
      </c>
      <c r="AL42" s="4">
        <f t="shared" si="7"/>
        <v>0</v>
      </c>
      <c r="AM42" s="27">
        <v>3.0259999999999998</v>
      </c>
      <c r="AN42" s="3">
        <v>12000</v>
      </c>
    </row>
    <row r="43" spans="1:40" hidden="1">
      <c r="A43" s="29" t="s">
        <v>32</v>
      </c>
      <c r="B43" s="30" t="s">
        <v>74</v>
      </c>
      <c r="C43" s="41"/>
      <c r="D43" s="41"/>
      <c r="E43" s="41"/>
      <c r="F43" s="40"/>
      <c r="G43" s="41"/>
      <c r="H43" s="40"/>
      <c r="I43" s="41"/>
      <c r="J43" s="41"/>
      <c r="K43" s="41"/>
      <c r="L43" s="41"/>
      <c r="M43" s="40"/>
      <c r="N43" s="41"/>
      <c r="O43" s="40"/>
      <c r="P43" s="41"/>
      <c r="Q43" s="41"/>
      <c r="R43" s="41"/>
      <c r="S43" s="41"/>
      <c r="T43" s="40"/>
      <c r="U43" s="41"/>
      <c r="V43" s="40"/>
      <c r="W43" s="41"/>
      <c r="X43" s="41"/>
      <c r="Y43" s="41"/>
      <c r="Z43" s="41"/>
      <c r="AA43" s="40"/>
      <c r="AB43" s="41"/>
      <c r="AC43" s="40"/>
      <c r="AD43" s="41"/>
      <c r="AE43" s="41"/>
      <c r="AF43" s="41"/>
      <c r="AG43" s="42"/>
      <c r="AH43" s="11">
        <f t="shared" si="6"/>
        <v>0</v>
      </c>
      <c r="AI43" s="17">
        <f t="shared" si="2"/>
        <v>0</v>
      </c>
      <c r="AJ43" s="4">
        <f t="shared" si="3"/>
        <v>0</v>
      </c>
      <c r="AK43" s="3">
        <f t="shared" ref="AK43:AK79" si="8">SUM(C43:AF43)</f>
        <v>0</v>
      </c>
      <c r="AL43" s="4">
        <f t="shared" si="7"/>
        <v>0</v>
      </c>
      <c r="AM43" s="27">
        <v>3.0259999999999998</v>
      </c>
      <c r="AN43" s="3">
        <v>12000</v>
      </c>
    </row>
    <row r="44" spans="1:40" hidden="1">
      <c r="A44" s="29" t="s">
        <v>32</v>
      </c>
      <c r="B44" s="30" t="s">
        <v>75</v>
      </c>
      <c r="C44" s="40"/>
      <c r="D44" s="41"/>
      <c r="E44" s="41"/>
      <c r="F44" s="41"/>
      <c r="G44" s="41"/>
      <c r="H44" s="41"/>
      <c r="I44" s="40"/>
      <c r="J44" s="40"/>
      <c r="K44" s="41"/>
      <c r="L44" s="41"/>
      <c r="M44" s="41"/>
      <c r="N44" s="41"/>
      <c r="O44" s="41"/>
      <c r="P44" s="40"/>
      <c r="Q44" s="40"/>
      <c r="R44" s="41"/>
      <c r="S44" s="41"/>
      <c r="T44" s="41"/>
      <c r="U44" s="41"/>
      <c r="V44" s="41"/>
      <c r="W44" s="40"/>
      <c r="X44" s="40"/>
      <c r="Y44" s="41"/>
      <c r="Z44" s="41"/>
      <c r="AA44" s="41"/>
      <c r="AB44" s="41"/>
      <c r="AC44" s="41"/>
      <c r="AD44" s="40"/>
      <c r="AE44" s="40"/>
      <c r="AF44" s="41"/>
      <c r="AG44" s="42"/>
      <c r="AH44" s="11">
        <f t="shared" si="6"/>
        <v>0</v>
      </c>
      <c r="AI44" s="17">
        <f t="shared" si="2"/>
        <v>0</v>
      </c>
      <c r="AJ44" s="4">
        <f t="shared" si="3"/>
        <v>0</v>
      </c>
      <c r="AK44" s="3">
        <f t="shared" si="8"/>
        <v>0</v>
      </c>
      <c r="AL44" s="4">
        <f t="shared" si="7"/>
        <v>0</v>
      </c>
      <c r="AM44" s="27">
        <v>3.0259999999999998</v>
      </c>
      <c r="AN44" s="3">
        <v>12000</v>
      </c>
    </row>
    <row r="45" spans="1:40" hidden="1">
      <c r="A45" s="29" t="s">
        <v>27</v>
      </c>
      <c r="B45" s="30" t="s">
        <v>76</v>
      </c>
      <c r="C45" s="41"/>
      <c r="D45" s="41"/>
      <c r="E45" s="41"/>
      <c r="F45" s="41"/>
      <c r="G45" s="40"/>
      <c r="H45" s="41"/>
      <c r="I45" s="41"/>
      <c r="J45" s="41"/>
      <c r="K45" s="41"/>
      <c r="L45" s="41"/>
      <c r="M45" s="41"/>
      <c r="N45" s="40"/>
      <c r="O45" s="41"/>
      <c r="P45" s="41"/>
      <c r="Q45" s="41"/>
      <c r="R45" s="41"/>
      <c r="S45" s="41"/>
      <c r="T45" s="41"/>
      <c r="U45" s="40"/>
      <c r="V45" s="41"/>
      <c r="W45" s="41"/>
      <c r="X45" s="41"/>
      <c r="Y45" s="41"/>
      <c r="Z45" s="41"/>
      <c r="AA45" s="41"/>
      <c r="AB45" s="40"/>
      <c r="AC45" s="41"/>
      <c r="AD45" s="41"/>
      <c r="AE45" s="41"/>
      <c r="AF45" s="41"/>
      <c r="AG45" s="42"/>
      <c r="AH45" s="11">
        <f t="shared" si="6"/>
        <v>0</v>
      </c>
      <c r="AI45" s="17">
        <f t="shared" si="2"/>
        <v>0</v>
      </c>
      <c r="AJ45" s="4">
        <f t="shared" si="3"/>
        <v>0</v>
      </c>
      <c r="AK45" s="3">
        <f t="shared" si="8"/>
        <v>0</v>
      </c>
      <c r="AL45" s="4">
        <f t="shared" si="7"/>
        <v>0</v>
      </c>
      <c r="AM45" s="27">
        <v>3.073</v>
      </c>
      <c r="AN45" s="3">
        <v>12000</v>
      </c>
    </row>
    <row r="46" spans="1:40" hidden="1">
      <c r="A46" s="29" t="s">
        <v>27</v>
      </c>
      <c r="B46" s="30" t="s">
        <v>77</v>
      </c>
      <c r="C46" s="41"/>
      <c r="D46" s="41"/>
      <c r="E46" s="41"/>
      <c r="F46" s="41"/>
      <c r="G46" s="41"/>
      <c r="H46" s="41"/>
      <c r="I46" s="40"/>
      <c r="J46" s="41"/>
      <c r="K46" s="41"/>
      <c r="L46" s="41"/>
      <c r="M46" s="41"/>
      <c r="N46" s="41"/>
      <c r="O46" s="41"/>
      <c r="P46" s="40"/>
      <c r="Q46" s="41"/>
      <c r="R46" s="41"/>
      <c r="S46" s="41"/>
      <c r="T46" s="41"/>
      <c r="U46" s="41"/>
      <c r="V46" s="41"/>
      <c r="W46" s="40"/>
      <c r="X46" s="41"/>
      <c r="Y46" s="41"/>
      <c r="Z46" s="41"/>
      <c r="AA46" s="41"/>
      <c r="AB46" s="41"/>
      <c r="AC46" s="41"/>
      <c r="AD46" s="40"/>
      <c r="AE46" s="41"/>
      <c r="AF46" s="41"/>
      <c r="AG46" s="42"/>
      <c r="AH46" s="11">
        <f t="shared" si="6"/>
        <v>0</v>
      </c>
      <c r="AI46" s="17">
        <f t="shared" si="2"/>
        <v>0</v>
      </c>
      <c r="AJ46" s="4">
        <f t="shared" si="3"/>
        <v>0</v>
      </c>
      <c r="AK46" s="3">
        <f t="shared" si="8"/>
        <v>0</v>
      </c>
      <c r="AL46" s="4">
        <f t="shared" si="7"/>
        <v>0</v>
      </c>
      <c r="AM46" s="27">
        <v>3.073</v>
      </c>
      <c r="AN46" s="3">
        <v>12000</v>
      </c>
    </row>
    <row r="47" spans="1:40" hidden="1">
      <c r="A47" s="29" t="s">
        <v>33</v>
      </c>
      <c r="B47" s="30" t="s">
        <v>77</v>
      </c>
      <c r="C47" s="41"/>
      <c r="D47" s="40"/>
      <c r="E47" s="40"/>
      <c r="F47" s="41"/>
      <c r="G47" s="41"/>
      <c r="H47" s="41"/>
      <c r="I47" s="41"/>
      <c r="J47" s="41"/>
      <c r="K47" s="40"/>
      <c r="L47" s="40"/>
      <c r="M47" s="41"/>
      <c r="N47" s="41"/>
      <c r="O47" s="41"/>
      <c r="P47" s="41"/>
      <c r="Q47" s="41"/>
      <c r="R47" s="40"/>
      <c r="S47" s="40"/>
      <c r="T47" s="41"/>
      <c r="U47" s="41"/>
      <c r="V47" s="41"/>
      <c r="W47" s="41"/>
      <c r="X47" s="41"/>
      <c r="Y47" s="40"/>
      <c r="Z47" s="40"/>
      <c r="AA47" s="41"/>
      <c r="AB47" s="41"/>
      <c r="AC47" s="41"/>
      <c r="AD47" s="41"/>
      <c r="AE47" s="41"/>
      <c r="AF47" s="40"/>
      <c r="AG47" s="43"/>
      <c r="AH47" s="11">
        <f t="shared" si="6"/>
        <v>0</v>
      </c>
      <c r="AI47" s="17">
        <f t="shared" si="2"/>
        <v>0</v>
      </c>
      <c r="AJ47" s="4">
        <f t="shared" si="3"/>
        <v>0</v>
      </c>
      <c r="AK47" s="3">
        <f t="shared" si="8"/>
        <v>0</v>
      </c>
      <c r="AL47" s="4">
        <f t="shared" si="7"/>
        <v>0</v>
      </c>
      <c r="AM47" s="27">
        <v>3.073</v>
      </c>
      <c r="AN47" s="3">
        <v>12000</v>
      </c>
    </row>
    <row r="48" spans="1:40" hidden="1">
      <c r="A48" s="29" t="s">
        <v>27</v>
      </c>
      <c r="B48" s="30" t="s">
        <v>78</v>
      </c>
      <c r="C48" s="40"/>
      <c r="D48" s="41"/>
      <c r="E48" s="41"/>
      <c r="F48" s="40"/>
      <c r="G48" s="41"/>
      <c r="H48" s="40"/>
      <c r="I48" s="41"/>
      <c r="J48" s="40"/>
      <c r="K48" s="41"/>
      <c r="L48" s="41"/>
      <c r="M48" s="40"/>
      <c r="N48" s="41"/>
      <c r="O48" s="40"/>
      <c r="P48" s="41"/>
      <c r="Q48" s="40"/>
      <c r="R48" s="41"/>
      <c r="S48" s="41"/>
      <c r="T48" s="40"/>
      <c r="U48" s="41"/>
      <c r="V48" s="40"/>
      <c r="W48" s="41"/>
      <c r="X48" s="40"/>
      <c r="Y48" s="41"/>
      <c r="Z48" s="41"/>
      <c r="AA48" s="40"/>
      <c r="AB48" s="41"/>
      <c r="AC48" s="40"/>
      <c r="AD48" s="41"/>
      <c r="AE48" s="40"/>
      <c r="AF48" s="41"/>
      <c r="AG48" s="42"/>
      <c r="AH48" s="11">
        <f t="shared" si="6"/>
        <v>0</v>
      </c>
      <c r="AI48" s="17">
        <f t="shared" si="2"/>
        <v>0</v>
      </c>
      <c r="AJ48" s="4">
        <f t="shared" si="3"/>
        <v>0</v>
      </c>
      <c r="AK48" s="3">
        <f t="shared" si="8"/>
        <v>0</v>
      </c>
      <c r="AL48" s="4">
        <f t="shared" si="7"/>
        <v>0</v>
      </c>
      <c r="AM48" s="27">
        <v>3.073</v>
      </c>
      <c r="AN48" s="3">
        <v>12000</v>
      </c>
    </row>
    <row r="49" spans="1:40" hidden="1">
      <c r="A49" s="29" t="s">
        <v>13</v>
      </c>
      <c r="B49" s="31" t="s">
        <v>79</v>
      </c>
      <c r="C49" s="40"/>
      <c r="D49" s="41"/>
      <c r="E49" s="41"/>
      <c r="F49" s="41"/>
      <c r="G49" s="41"/>
      <c r="H49" s="41"/>
      <c r="I49" s="40"/>
      <c r="J49" s="40"/>
      <c r="K49" s="41"/>
      <c r="L49" s="41"/>
      <c r="M49" s="41"/>
      <c r="N49" s="41"/>
      <c r="O49" s="41"/>
      <c r="P49" s="40"/>
      <c r="Q49" s="40"/>
      <c r="R49" s="41"/>
      <c r="S49" s="41"/>
      <c r="T49" s="41"/>
      <c r="U49" s="41"/>
      <c r="V49" s="41"/>
      <c r="W49" s="40"/>
      <c r="X49" s="40"/>
      <c r="Y49" s="41"/>
      <c r="Z49" s="41"/>
      <c r="AA49" s="41"/>
      <c r="AB49" s="41"/>
      <c r="AC49" s="41"/>
      <c r="AD49" s="40"/>
      <c r="AE49" s="40"/>
      <c r="AF49" s="41"/>
      <c r="AG49" s="42"/>
      <c r="AH49" s="11">
        <f t="shared" si="6"/>
        <v>0</v>
      </c>
      <c r="AI49" s="18">
        <f>SUM(C49:AG49)</f>
        <v>0</v>
      </c>
      <c r="AJ49" s="19">
        <f>SUM(B49:AG49)/30*AL49</f>
        <v>0</v>
      </c>
      <c r="AK49" s="3">
        <f t="shared" si="8"/>
        <v>0</v>
      </c>
      <c r="AL49" s="4">
        <f t="shared" si="7"/>
        <v>0</v>
      </c>
      <c r="AM49" s="27">
        <v>3.2719999999999998</v>
      </c>
      <c r="AN49" s="3">
        <v>12000</v>
      </c>
    </row>
    <row r="50" spans="1:40" hidden="1">
      <c r="A50" s="29" t="s">
        <v>13</v>
      </c>
      <c r="B50" s="31" t="s">
        <v>80</v>
      </c>
      <c r="C50" s="41"/>
      <c r="D50" s="41"/>
      <c r="E50" s="41"/>
      <c r="F50" s="40"/>
      <c r="G50" s="40"/>
      <c r="H50" s="40"/>
      <c r="I50" s="41"/>
      <c r="J50" s="41"/>
      <c r="K50" s="41"/>
      <c r="L50" s="41"/>
      <c r="M50" s="40"/>
      <c r="N50" s="40"/>
      <c r="O50" s="40"/>
      <c r="P50" s="41"/>
      <c r="Q50" s="41"/>
      <c r="R50" s="41"/>
      <c r="S50" s="41"/>
      <c r="T50" s="40"/>
      <c r="U50" s="40"/>
      <c r="V50" s="40"/>
      <c r="W50" s="41"/>
      <c r="X50" s="41"/>
      <c r="Y50" s="41"/>
      <c r="Z50" s="41"/>
      <c r="AA50" s="40"/>
      <c r="AB50" s="40"/>
      <c r="AC50" s="40"/>
      <c r="AD50" s="41"/>
      <c r="AE50" s="41"/>
      <c r="AF50" s="41"/>
      <c r="AG50" s="42"/>
      <c r="AH50" s="11">
        <f t="shared" si="6"/>
        <v>0</v>
      </c>
      <c r="AI50" s="18">
        <f t="shared" ref="AI50:AI68" si="9">SUM(C50:AG50)</f>
        <v>0</v>
      </c>
      <c r="AJ50" s="19">
        <f t="shared" ref="AJ50:AJ68" si="10">SUM(B50:AG50)/30*AL50</f>
        <v>0</v>
      </c>
      <c r="AK50" s="3">
        <f t="shared" si="8"/>
        <v>0</v>
      </c>
      <c r="AL50" s="4">
        <f t="shared" si="7"/>
        <v>0</v>
      </c>
      <c r="AM50" s="27">
        <v>3.2719999999999998</v>
      </c>
      <c r="AN50" s="3">
        <v>12000</v>
      </c>
    </row>
    <row r="51" spans="1:40" hidden="1">
      <c r="A51" s="29" t="s">
        <v>34</v>
      </c>
      <c r="B51" s="31" t="s">
        <v>81</v>
      </c>
      <c r="C51" s="41"/>
      <c r="D51" s="41"/>
      <c r="E51" s="41"/>
      <c r="F51" s="40"/>
      <c r="G51" s="40"/>
      <c r="H51" s="40"/>
      <c r="I51" s="41"/>
      <c r="J51" s="41"/>
      <c r="K51" s="41"/>
      <c r="L51" s="41"/>
      <c r="M51" s="40"/>
      <c r="N51" s="40"/>
      <c r="O51" s="40"/>
      <c r="P51" s="41"/>
      <c r="Q51" s="41"/>
      <c r="R51" s="41"/>
      <c r="S51" s="41"/>
      <c r="T51" s="40"/>
      <c r="U51" s="40"/>
      <c r="V51" s="40"/>
      <c r="W51" s="41"/>
      <c r="X51" s="41"/>
      <c r="Y51" s="41"/>
      <c r="Z51" s="41"/>
      <c r="AA51" s="40"/>
      <c r="AB51" s="40"/>
      <c r="AC51" s="40"/>
      <c r="AD51" s="41"/>
      <c r="AE51" s="41"/>
      <c r="AF51" s="41"/>
      <c r="AG51" s="42"/>
      <c r="AH51" s="11">
        <f t="shared" si="6"/>
        <v>0</v>
      </c>
      <c r="AI51" s="18">
        <f t="shared" si="9"/>
        <v>0</v>
      </c>
      <c r="AJ51" s="19">
        <f t="shared" si="10"/>
        <v>0</v>
      </c>
      <c r="AK51" s="3">
        <f t="shared" si="8"/>
        <v>0</v>
      </c>
      <c r="AL51" s="4">
        <f t="shared" si="7"/>
        <v>0</v>
      </c>
      <c r="AM51" s="27">
        <v>3.2719999999999998</v>
      </c>
      <c r="AN51" s="3">
        <v>12000</v>
      </c>
    </row>
    <row r="52" spans="1:40" hidden="1">
      <c r="A52" s="29" t="s">
        <v>34</v>
      </c>
      <c r="B52" s="31" t="s">
        <v>82</v>
      </c>
      <c r="C52" s="40"/>
      <c r="D52" s="41"/>
      <c r="E52" s="41"/>
      <c r="F52" s="41"/>
      <c r="G52" s="41"/>
      <c r="H52" s="41"/>
      <c r="I52" s="40"/>
      <c r="J52" s="40"/>
      <c r="K52" s="41"/>
      <c r="L52" s="41"/>
      <c r="M52" s="41"/>
      <c r="N52" s="41"/>
      <c r="O52" s="41"/>
      <c r="P52" s="40"/>
      <c r="Q52" s="40"/>
      <c r="R52" s="41"/>
      <c r="S52" s="41"/>
      <c r="T52" s="41"/>
      <c r="U52" s="41"/>
      <c r="V52" s="41"/>
      <c r="W52" s="40"/>
      <c r="X52" s="40"/>
      <c r="Y52" s="41"/>
      <c r="Z52" s="41"/>
      <c r="AA52" s="41"/>
      <c r="AB52" s="41"/>
      <c r="AC52" s="41"/>
      <c r="AD52" s="40"/>
      <c r="AE52" s="40"/>
      <c r="AF52" s="41"/>
      <c r="AG52" s="42"/>
      <c r="AH52" s="11">
        <f t="shared" si="6"/>
        <v>0</v>
      </c>
      <c r="AI52" s="18">
        <f t="shared" si="9"/>
        <v>0</v>
      </c>
      <c r="AJ52" s="19">
        <f t="shared" si="10"/>
        <v>0</v>
      </c>
      <c r="AK52" s="3">
        <f t="shared" si="8"/>
        <v>0</v>
      </c>
      <c r="AL52" s="4">
        <f t="shared" si="7"/>
        <v>0</v>
      </c>
      <c r="AM52" s="27">
        <v>3.2719999999999998</v>
      </c>
      <c r="AN52" s="3">
        <v>12000</v>
      </c>
    </row>
    <row r="53" spans="1:40" hidden="1">
      <c r="A53" s="29" t="s">
        <v>20</v>
      </c>
      <c r="B53" s="31" t="s">
        <v>83</v>
      </c>
      <c r="C53" s="41"/>
      <c r="D53" s="41"/>
      <c r="E53" s="41"/>
      <c r="F53" s="40"/>
      <c r="G53" s="40"/>
      <c r="H53" s="40"/>
      <c r="I53" s="41"/>
      <c r="J53" s="41"/>
      <c r="K53" s="41"/>
      <c r="L53" s="41"/>
      <c r="M53" s="40"/>
      <c r="N53" s="40"/>
      <c r="O53" s="40"/>
      <c r="P53" s="41"/>
      <c r="Q53" s="41"/>
      <c r="R53" s="41"/>
      <c r="S53" s="41"/>
      <c r="T53" s="40"/>
      <c r="U53" s="40"/>
      <c r="V53" s="40"/>
      <c r="W53" s="41"/>
      <c r="X53" s="41"/>
      <c r="Y53" s="41"/>
      <c r="Z53" s="41"/>
      <c r="AA53" s="40"/>
      <c r="AB53" s="40"/>
      <c r="AC53" s="40"/>
      <c r="AD53" s="41"/>
      <c r="AE53" s="41"/>
      <c r="AF53" s="41"/>
      <c r="AG53" s="42"/>
      <c r="AH53" s="11">
        <f t="shared" si="6"/>
        <v>0</v>
      </c>
      <c r="AI53" s="18">
        <f t="shared" si="9"/>
        <v>0</v>
      </c>
      <c r="AJ53" s="19">
        <f t="shared" si="10"/>
        <v>0</v>
      </c>
      <c r="AK53" s="3">
        <f t="shared" si="8"/>
        <v>0</v>
      </c>
      <c r="AL53" s="4">
        <f t="shared" si="7"/>
        <v>0</v>
      </c>
      <c r="AM53" s="27">
        <v>3.43</v>
      </c>
      <c r="AN53" s="3">
        <v>12000</v>
      </c>
    </row>
    <row r="54" spans="1:40" hidden="1">
      <c r="A54" s="29" t="s">
        <v>20</v>
      </c>
      <c r="B54" s="31" t="s">
        <v>84</v>
      </c>
      <c r="C54" s="41"/>
      <c r="D54" s="41"/>
      <c r="E54" s="41"/>
      <c r="F54" s="41"/>
      <c r="G54" s="41"/>
      <c r="H54" s="41"/>
      <c r="I54" s="40"/>
      <c r="J54" s="41"/>
      <c r="K54" s="41"/>
      <c r="L54" s="41"/>
      <c r="M54" s="41"/>
      <c r="N54" s="41"/>
      <c r="O54" s="41"/>
      <c r="P54" s="40"/>
      <c r="Q54" s="41"/>
      <c r="R54" s="41"/>
      <c r="S54" s="41"/>
      <c r="T54" s="41"/>
      <c r="U54" s="41"/>
      <c r="V54" s="41"/>
      <c r="W54" s="40"/>
      <c r="X54" s="41"/>
      <c r="Y54" s="41"/>
      <c r="Z54" s="41"/>
      <c r="AA54" s="41"/>
      <c r="AB54" s="41"/>
      <c r="AC54" s="41"/>
      <c r="AD54" s="40"/>
      <c r="AE54" s="41"/>
      <c r="AF54" s="41"/>
      <c r="AG54" s="42"/>
      <c r="AH54" s="11">
        <f t="shared" si="6"/>
        <v>0</v>
      </c>
      <c r="AI54" s="18">
        <f t="shared" si="9"/>
        <v>0</v>
      </c>
      <c r="AJ54" s="19">
        <f t="shared" si="10"/>
        <v>0</v>
      </c>
      <c r="AK54" s="3">
        <f t="shared" si="8"/>
        <v>0</v>
      </c>
      <c r="AL54" s="4">
        <f t="shared" si="7"/>
        <v>0</v>
      </c>
      <c r="AM54" s="27">
        <v>3.43</v>
      </c>
      <c r="AN54" s="3">
        <v>12000</v>
      </c>
    </row>
    <row r="55" spans="1:40" hidden="1">
      <c r="A55" s="29" t="s">
        <v>35</v>
      </c>
      <c r="B55" s="31" t="s">
        <v>85</v>
      </c>
      <c r="C55" s="41"/>
      <c r="D55" s="40"/>
      <c r="E55" s="41"/>
      <c r="F55" s="41"/>
      <c r="G55" s="41"/>
      <c r="H55" s="41"/>
      <c r="I55" s="41"/>
      <c r="J55" s="41"/>
      <c r="K55" s="40"/>
      <c r="L55" s="41"/>
      <c r="M55" s="41"/>
      <c r="N55" s="41"/>
      <c r="O55" s="41"/>
      <c r="P55" s="41"/>
      <c r="Q55" s="41"/>
      <c r="R55" s="40"/>
      <c r="S55" s="41"/>
      <c r="T55" s="41"/>
      <c r="U55" s="41"/>
      <c r="V55" s="41"/>
      <c r="W55" s="41"/>
      <c r="X55" s="41"/>
      <c r="Y55" s="40"/>
      <c r="Z55" s="41"/>
      <c r="AA55" s="41"/>
      <c r="AB55" s="41"/>
      <c r="AC55" s="41"/>
      <c r="AD55" s="41"/>
      <c r="AE55" s="41"/>
      <c r="AF55" s="40"/>
      <c r="AG55" s="42"/>
      <c r="AH55" s="11">
        <f t="shared" si="6"/>
        <v>0</v>
      </c>
      <c r="AI55" s="18">
        <f t="shared" si="9"/>
        <v>0</v>
      </c>
      <c r="AJ55" s="19">
        <f t="shared" si="10"/>
        <v>0</v>
      </c>
      <c r="AK55" s="3">
        <f t="shared" si="8"/>
        <v>0</v>
      </c>
      <c r="AL55" s="4">
        <f t="shared" si="7"/>
        <v>0</v>
      </c>
      <c r="AM55" s="27">
        <v>3.1349999999999998</v>
      </c>
      <c r="AN55" s="3">
        <v>12000</v>
      </c>
    </row>
    <row r="56" spans="1:40" hidden="1">
      <c r="A56" s="29" t="s">
        <v>36</v>
      </c>
      <c r="B56" s="31" t="s">
        <v>86</v>
      </c>
      <c r="C56" s="41"/>
      <c r="D56" s="41"/>
      <c r="E56" s="41"/>
      <c r="F56" s="41"/>
      <c r="G56" s="41"/>
      <c r="H56" s="41"/>
      <c r="I56" s="40"/>
      <c r="J56" s="41"/>
      <c r="K56" s="41"/>
      <c r="L56" s="41"/>
      <c r="M56" s="41"/>
      <c r="N56" s="41"/>
      <c r="O56" s="41"/>
      <c r="P56" s="40"/>
      <c r="Q56" s="41"/>
      <c r="R56" s="41"/>
      <c r="S56" s="41"/>
      <c r="T56" s="41"/>
      <c r="U56" s="41"/>
      <c r="V56" s="41"/>
      <c r="W56" s="40"/>
      <c r="X56" s="41"/>
      <c r="Y56" s="41"/>
      <c r="Z56" s="41"/>
      <c r="AA56" s="41"/>
      <c r="AB56" s="41"/>
      <c r="AC56" s="41"/>
      <c r="AD56" s="40"/>
      <c r="AE56" s="41"/>
      <c r="AF56" s="41"/>
      <c r="AG56" s="42"/>
      <c r="AH56" s="11">
        <f t="shared" si="6"/>
        <v>0</v>
      </c>
      <c r="AI56" s="18">
        <f t="shared" si="9"/>
        <v>0</v>
      </c>
      <c r="AJ56" s="19">
        <f t="shared" si="10"/>
        <v>0</v>
      </c>
      <c r="AK56" s="3">
        <f t="shared" si="8"/>
        <v>0</v>
      </c>
      <c r="AL56" s="4">
        <f t="shared" si="7"/>
        <v>0</v>
      </c>
      <c r="AM56" s="27">
        <v>3.43</v>
      </c>
      <c r="AN56" s="3">
        <v>12000</v>
      </c>
    </row>
    <row r="57" spans="1:40" hidden="1">
      <c r="A57" s="29" t="s">
        <v>36</v>
      </c>
      <c r="B57" s="31" t="s">
        <v>87</v>
      </c>
      <c r="C57" s="41"/>
      <c r="D57" s="41"/>
      <c r="E57" s="41"/>
      <c r="F57" s="40"/>
      <c r="G57" s="40"/>
      <c r="H57" s="40"/>
      <c r="I57" s="41"/>
      <c r="J57" s="41"/>
      <c r="K57" s="41"/>
      <c r="L57" s="41"/>
      <c r="M57" s="40"/>
      <c r="N57" s="40"/>
      <c r="O57" s="40"/>
      <c r="P57" s="41"/>
      <c r="Q57" s="41"/>
      <c r="R57" s="41"/>
      <c r="S57" s="41"/>
      <c r="T57" s="40"/>
      <c r="U57" s="40"/>
      <c r="V57" s="40"/>
      <c r="W57" s="41"/>
      <c r="X57" s="41"/>
      <c r="Y57" s="41"/>
      <c r="Z57" s="41"/>
      <c r="AA57" s="40"/>
      <c r="AB57" s="40"/>
      <c r="AC57" s="40"/>
      <c r="AD57" s="41"/>
      <c r="AE57" s="41"/>
      <c r="AF57" s="41"/>
      <c r="AG57" s="42"/>
      <c r="AH57" s="11">
        <f t="shared" si="6"/>
        <v>0</v>
      </c>
      <c r="AI57" s="18">
        <f t="shared" si="9"/>
        <v>0</v>
      </c>
      <c r="AJ57" s="19">
        <f t="shared" si="10"/>
        <v>0</v>
      </c>
      <c r="AK57" s="3">
        <f t="shared" si="8"/>
        <v>0</v>
      </c>
      <c r="AL57" s="4">
        <f t="shared" si="7"/>
        <v>0</v>
      </c>
      <c r="AM57" s="27">
        <v>3.43</v>
      </c>
      <c r="AN57" s="3">
        <v>12000</v>
      </c>
    </row>
    <row r="58" spans="1:40" hidden="1">
      <c r="A58" s="29" t="s">
        <v>37</v>
      </c>
      <c r="B58" s="31" t="s">
        <v>88</v>
      </c>
      <c r="C58" s="41"/>
      <c r="D58" s="41"/>
      <c r="E58" s="40"/>
      <c r="F58" s="41"/>
      <c r="G58" s="41"/>
      <c r="H58" s="41"/>
      <c r="I58" s="41"/>
      <c r="J58" s="41"/>
      <c r="K58" s="41"/>
      <c r="L58" s="40"/>
      <c r="M58" s="41"/>
      <c r="N58" s="41"/>
      <c r="O58" s="41"/>
      <c r="P58" s="41"/>
      <c r="Q58" s="41"/>
      <c r="R58" s="41"/>
      <c r="S58" s="40"/>
      <c r="T58" s="41"/>
      <c r="U58" s="41"/>
      <c r="V58" s="41"/>
      <c r="W58" s="41"/>
      <c r="X58" s="41"/>
      <c r="Y58" s="41"/>
      <c r="Z58" s="40"/>
      <c r="AA58" s="41"/>
      <c r="AB58" s="41"/>
      <c r="AC58" s="41"/>
      <c r="AD58" s="41"/>
      <c r="AE58" s="41"/>
      <c r="AF58" s="41"/>
      <c r="AG58" s="43"/>
      <c r="AH58" s="11">
        <f t="shared" si="6"/>
        <v>0</v>
      </c>
      <c r="AI58" s="18">
        <f t="shared" si="9"/>
        <v>0</v>
      </c>
      <c r="AJ58" s="19">
        <f t="shared" si="10"/>
        <v>0</v>
      </c>
      <c r="AK58" s="3">
        <f t="shared" si="8"/>
        <v>0</v>
      </c>
      <c r="AL58" s="4">
        <f t="shared" si="7"/>
        <v>0</v>
      </c>
      <c r="AM58" s="27">
        <v>3.43</v>
      </c>
      <c r="AN58" s="3">
        <v>12000</v>
      </c>
    </row>
    <row r="59" spans="1:40" hidden="1">
      <c r="A59" s="29" t="s">
        <v>38</v>
      </c>
      <c r="B59" s="31" t="s">
        <v>88</v>
      </c>
      <c r="C59" s="41"/>
      <c r="D59" s="40"/>
      <c r="E59" s="41"/>
      <c r="F59" s="41"/>
      <c r="G59" s="41"/>
      <c r="H59" s="41"/>
      <c r="I59" s="41"/>
      <c r="J59" s="41"/>
      <c r="K59" s="40"/>
      <c r="L59" s="41"/>
      <c r="M59" s="41"/>
      <c r="N59" s="41"/>
      <c r="O59" s="41"/>
      <c r="P59" s="41"/>
      <c r="Q59" s="41"/>
      <c r="R59" s="40"/>
      <c r="S59" s="41"/>
      <c r="T59" s="41"/>
      <c r="U59" s="41"/>
      <c r="V59" s="41"/>
      <c r="W59" s="41"/>
      <c r="X59" s="41"/>
      <c r="Y59" s="40"/>
      <c r="Z59" s="41"/>
      <c r="AA59" s="41"/>
      <c r="AB59" s="41"/>
      <c r="AC59" s="41"/>
      <c r="AD59" s="41"/>
      <c r="AE59" s="41"/>
      <c r="AF59" s="40"/>
      <c r="AG59" s="42"/>
      <c r="AH59" s="11">
        <f t="shared" si="6"/>
        <v>0</v>
      </c>
      <c r="AI59" s="18">
        <f t="shared" si="9"/>
        <v>0</v>
      </c>
      <c r="AJ59" s="19">
        <f t="shared" si="10"/>
        <v>0</v>
      </c>
      <c r="AK59" s="3">
        <f t="shared" si="8"/>
        <v>0</v>
      </c>
      <c r="AL59" s="4">
        <f t="shared" si="7"/>
        <v>0</v>
      </c>
      <c r="AM59" s="27">
        <v>3.1349999999999998</v>
      </c>
      <c r="AN59" s="3">
        <v>12000</v>
      </c>
    </row>
    <row r="60" spans="1:40" hidden="1">
      <c r="A60" s="29" t="s">
        <v>36</v>
      </c>
      <c r="B60" s="31" t="s">
        <v>89</v>
      </c>
      <c r="C60" s="40"/>
      <c r="D60" s="41"/>
      <c r="E60" s="41"/>
      <c r="F60" s="41"/>
      <c r="G60" s="41"/>
      <c r="H60" s="41"/>
      <c r="I60" s="41"/>
      <c r="J60" s="40"/>
      <c r="K60" s="41"/>
      <c r="L60" s="41"/>
      <c r="M60" s="41"/>
      <c r="N60" s="41"/>
      <c r="O60" s="41"/>
      <c r="P60" s="41"/>
      <c r="Q60" s="40"/>
      <c r="R60" s="41"/>
      <c r="S60" s="41"/>
      <c r="T60" s="41"/>
      <c r="U60" s="41"/>
      <c r="V60" s="41"/>
      <c r="W60" s="41"/>
      <c r="X60" s="40"/>
      <c r="Y60" s="41"/>
      <c r="Z60" s="41"/>
      <c r="AA60" s="41"/>
      <c r="AB60" s="41"/>
      <c r="AC60" s="41"/>
      <c r="AD60" s="41"/>
      <c r="AE60" s="40"/>
      <c r="AF60" s="41"/>
      <c r="AG60" s="42"/>
      <c r="AH60" s="11">
        <f t="shared" si="6"/>
        <v>0</v>
      </c>
      <c r="AI60" s="18">
        <f t="shared" si="9"/>
        <v>0</v>
      </c>
      <c r="AJ60" s="19">
        <f t="shared" si="10"/>
        <v>0</v>
      </c>
      <c r="AK60" s="3">
        <f t="shared" si="8"/>
        <v>0</v>
      </c>
      <c r="AL60" s="4">
        <f t="shared" si="7"/>
        <v>0</v>
      </c>
      <c r="AM60" s="27">
        <v>3.43</v>
      </c>
      <c r="AN60" s="3">
        <v>12000</v>
      </c>
    </row>
    <row r="61" spans="1:40" hidden="1">
      <c r="A61" s="29" t="s">
        <v>37</v>
      </c>
      <c r="B61" s="31" t="s">
        <v>90</v>
      </c>
      <c r="C61" s="41"/>
      <c r="D61" s="41"/>
      <c r="E61" s="40"/>
      <c r="F61" s="41"/>
      <c r="G61" s="41"/>
      <c r="H61" s="41"/>
      <c r="I61" s="41"/>
      <c r="J61" s="41"/>
      <c r="K61" s="41"/>
      <c r="L61" s="40"/>
      <c r="M61" s="41"/>
      <c r="N61" s="41"/>
      <c r="O61" s="41"/>
      <c r="P61" s="41"/>
      <c r="Q61" s="41"/>
      <c r="R61" s="41"/>
      <c r="S61" s="40"/>
      <c r="T61" s="41"/>
      <c r="U61" s="41"/>
      <c r="V61" s="41"/>
      <c r="W61" s="41"/>
      <c r="X61" s="41"/>
      <c r="Y61" s="41"/>
      <c r="Z61" s="40"/>
      <c r="AA61" s="41"/>
      <c r="AB61" s="41"/>
      <c r="AC61" s="41"/>
      <c r="AD61" s="41"/>
      <c r="AE61" s="41"/>
      <c r="AF61" s="41"/>
      <c r="AG61" s="43"/>
      <c r="AH61" s="11">
        <f t="shared" si="6"/>
        <v>0</v>
      </c>
      <c r="AI61" s="18">
        <f t="shared" si="9"/>
        <v>0</v>
      </c>
      <c r="AJ61" s="19">
        <f t="shared" si="10"/>
        <v>0</v>
      </c>
      <c r="AK61" s="3">
        <f t="shared" si="8"/>
        <v>0</v>
      </c>
      <c r="AL61" s="4">
        <f t="shared" si="7"/>
        <v>0</v>
      </c>
      <c r="AM61" s="27">
        <v>2.5510000000000002</v>
      </c>
      <c r="AN61" s="3">
        <v>12000</v>
      </c>
    </row>
    <row r="62" spans="1:40" hidden="1">
      <c r="A62" s="29" t="s">
        <v>36</v>
      </c>
      <c r="B62" s="31" t="s">
        <v>91</v>
      </c>
      <c r="C62" s="41"/>
      <c r="D62" s="41"/>
      <c r="E62" s="40"/>
      <c r="F62" s="41"/>
      <c r="G62" s="41"/>
      <c r="H62" s="41"/>
      <c r="I62" s="41"/>
      <c r="J62" s="41"/>
      <c r="K62" s="41"/>
      <c r="L62" s="40"/>
      <c r="M62" s="41"/>
      <c r="N62" s="41"/>
      <c r="O62" s="41"/>
      <c r="P62" s="41"/>
      <c r="Q62" s="41"/>
      <c r="R62" s="41"/>
      <c r="S62" s="40"/>
      <c r="T62" s="41"/>
      <c r="U62" s="41"/>
      <c r="V62" s="41"/>
      <c r="W62" s="41"/>
      <c r="X62" s="41"/>
      <c r="Y62" s="41"/>
      <c r="Z62" s="40"/>
      <c r="AA62" s="41"/>
      <c r="AB62" s="41"/>
      <c r="AC62" s="41"/>
      <c r="AD62" s="41"/>
      <c r="AE62" s="41"/>
      <c r="AF62" s="41"/>
      <c r="AG62" s="43"/>
      <c r="AH62" s="11">
        <f t="shared" si="6"/>
        <v>0</v>
      </c>
      <c r="AI62" s="18">
        <f t="shared" si="9"/>
        <v>0</v>
      </c>
      <c r="AJ62" s="19">
        <f t="shared" si="10"/>
        <v>0</v>
      </c>
      <c r="AK62" s="3">
        <f t="shared" si="8"/>
        <v>0</v>
      </c>
      <c r="AL62" s="4">
        <f t="shared" si="7"/>
        <v>0</v>
      </c>
      <c r="AM62" s="27">
        <v>2.5510000000000002</v>
      </c>
      <c r="AN62" s="3">
        <v>12000</v>
      </c>
    </row>
    <row r="63" spans="1:40" hidden="1">
      <c r="A63" s="29" t="s">
        <v>39</v>
      </c>
      <c r="B63" s="31" t="s">
        <v>92</v>
      </c>
      <c r="C63" s="41"/>
      <c r="D63" s="40"/>
      <c r="E63" s="41"/>
      <c r="F63" s="41"/>
      <c r="G63" s="41"/>
      <c r="H63" s="41"/>
      <c r="I63" s="41"/>
      <c r="J63" s="41"/>
      <c r="K63" s="40"/>
      <c r="L63" s="41"/>
      <c r="M63" s="41"/>
      <c r="N63" s="41"/>
      <c r="O63" s="41"/>
      <c r="P63" s="41"/>
      <c r="Q63" s="41"/>
      <c r="R63" s="40"/>
      <c r="S63" s="41"/>
      <c r="T63" s="41"/>
      <c r="U63" s="41"/>
      <c r="V63" s="41"/>
      <c r="W63" s="41"/>
      <c r="X63" s="41"/>
      <c r="Y63" s="40"/>
      <c r="Z63" s="41"/>
      <c r="AA63" s="41"/>
      <c r="AB63" s="41"/>
      <c r="AC63" s="41"/>
      <c r="AD63" s="41"/>
      <c r="AE63" s="41"/>
      <c r="AF63" s="40"/>
      <c r="AG63" s="42"/>
      <c r="AH63" s="11">
        <f t="shared" si="6"/>
        <v>0</v>
      </c>
      <c r="AI63" s="18">
        <f t="shared" si="9"/>
        <v>0</v>
      </c>
      <c r="AJ63" s="19">
        <f t="shared" si="10"/>
        <v>0</v>
      </c>
      <c r="AK63" s="3">
        <f t="shared" si="8"/>
        <v>0</v>
      </c>
      <c r="AL63" s="4">
        <f t="shared" si="7"/>
        <v>0</v>
      </c>
      <c r="AM63" s="27">
        <v>2.2440000000000002</v>
      </c>
      <c r="AN63" s="3">
        <v>12000</v>
      </c>
    </row>
    <row r="64" spans="1:40" hidden="1">
      <c r="A64" s="29" t="s">
        <v>37</v>
      </c>
      <c r="B64" s="31" t="s">
        <v>93</v>
      </c>
      <c r="C64" s="40"/>
      <c r="D64" s="41"/>
      <c r="E64" s="41"/>
      <c r="F64" s="41"/>
      <c r="G64" s="41"/>
      <c r="H64" s="41"/>
      <c r="I64" s="41"/>
      <c r="J64" s="40"/>
      <c r="K64" s="41"/>
      <c r="L64" s="41"/>
      <c r="M64" s="41"/>
      <c r="N64" s="41"/>
      <c r="O64" s="41"/>
      <c r="P64" s="41"/>
      <c r="Q64" s="40"/>
      <c r="R64" s="41"/>
      <c r="S64" s="41"/>
      <c r="T64" s="41"/>
      <c r="U64" s="41"/>
      <c r="V64" s="41"/>
      <c r="W64" s="41"/>
      <c r="X64" s="40"/>
      <c r="Y64" s="41"/>
      <c r="Z64" s="41"/>
      <c r="AA64" s="41"/>
      <c r="AB64" s="41"/>
      <c r="AC64" s="41"/>
      <c r="AD64" s="41"/>
      <c r="AE64" s="40"/>
      <c r="AF64" s="41"/>
      <c r="AG64" s="42"/>
      <c r="AH64" s="11">
        <f t="shared" si="6"/>
        <v>0</v>
      </c>
      <c r="AI64" s="18">
        <f t="shared" si="9"/>
        <v>0</v>
      </c>
      <c r="AJ64" s="19">
        <f t="shared" si="10"/>
        <v>0</v>
      </c>
      <c r="AK64" s="3">
        <f t="shared" si="8"/>
        <v>0</v>
      </c>
      <c r="AL64" s="4">
        <f t="shared" si="7"/>
        <v>0</v>
      </c>
      <c r="AM64" s="27">
        <v>3.4460000000000002</v>
      </c>
      <c r="AN64" s="3">
        <v>12000</v>
      </c>
    </row>
    <row r="65" spans="1:40" hidden="1">
      <c r="A65" s="29" t="s">
        <v>36</v>
      </c>
      <c r="B65" s="31" t="s">
        <v>94</v>
      </c>
      <c r="C65" s="40"/>
      <c r="D65" s="41"/>
      <c r="E65" s="41"/>
      <c r="F65" s="41"/>
      <c r="G65" s="41"/>
      <c r="H65" s="41"/>
      <c r="I65" s="41"/>
      <c r="J65" s="40"/>
      <c r="K65" s="41"/>
      <c r="L65" s="41"/>
      <c r="M65" s="41"/>
      <c r="N65" s="41"/>
      <c r="O65" s="41"/>
      <c r="P65" s="41"/>
      <c r="Q65" s="40"/>
      <c r="R65" s="41"/>
      <c r="S65" s="41"/>
      <c r="T65" s="41"/>
      <c r="U65" s="41"/>
      <c r="V65" s="41"/>
      <c r="W65" s="41"/>
      <c r="X65" s="40"/>
      <c r="Y65" s="41"/>
      <c r="Z65" s="41"/>
      <c r="AA65" s="41"/>
      <c r="AB65" s="41"/>
      <c r="AC65" s="41"/>
      <c r="AD65" s="41"/>
      <c r="AE65" s="40"/>
      <c r="AF65" s="41"/>
      <c r="AG65" s="42"/>
      <c r="AH65" s="11">
        <f t="shared" si="6"/>
        <v>0</v>
      </c>
      <c r="AI65" s="18">
        <f t="shared" si="9"/>
        <v>0</v>
      </c>
      <c r="AJ65" s="19">
        <f t="shared" si="10"/>
        <v>0</v>
      </c>
      <c r="AK65" s="3">
        <f t="shared" si="8"/>
        <v>0</v>
      </c>
      <c r="AL65" s="4">
        <f t="shared" si="7"/>
        <v>0</v>
      </c>
      <c r="AM65" s="27">
        <v>3.4460000000000002</v>
      </c>
      <c r="AN65" s="3">
        <v>12000</v>
      </c>
    </row>
    <row r="66" spans="1:40" hidden="1">
      <c r="A66" s="29" t="s">
        <v>20</v>
      </c>
      <c r="B66" s="31" t="s">
        <v>95</v>
      </c>
      <c r="C66" s="41"/>
      <c r="D66" s="41"/>
      <c r="E66" s="41"/>
      <c r="F66" s="40"/>
      <c r="G66" s="41"/>
      <c r="H66" s="40"/>
      <c r="I66" s="41"/>
      <c r="J66" s="41"/>
      <c r="K66" s="41"/>
      <c r="L66" s="41"/>
      <c r="M66" s="40"/>
      <c r="N66" s="41"/>
      <c r="O66" s="40"/>
      <c r="P66" s="41"/>
      <c r="Q66" s="41"/>
      <c r="R66" s="41"/>
      <c r="S66" s="41"/>
      <c r="T66" s="40"/>
      <c r="U66" s="41"/>
      <c r="V66" s="40"/>
      <c r="W66" s="41"/>
      <c r="X66" s="41"/>
      <c r="Y66" s="41"/>
      <c r="Z66" s="41"/>
      <c r="AA66" s="40"/>
      <c r="AB66" s="41"/>
      <c r="AC66" s="40"/>
      <c r="AD66" s="41"/>
      <c r="AE66" s="41"/>
      <c r="AF66" s="41"/>
      <c r="AG66" s="42"/>
      <c r="AH66" s="11">
        <f t="shared" si="6"/>
        <v>0</v>
      </c>
      <c r="AI66" s="18">
        <f t="shared" si="9"/>
        <v>0</v>
      </c>
      <c r="AJ66" s="19">
        <f t="shared" si="10"/>
        <v>0</v>
      </c>
      <c r="AK66" s="3">
        <f t="shared" si="8"/>
        <v>0</v>
      </c>
      <c r="AL66" s="4">
        <f t="shared" si="7"/>
        <v>0</v>
      </c>
      <c r="AM66" s="27">
        <v>1.8959999999999999</v>
      </c>
      <c r="AN66" s="3">
        <v>12000</v>
      </c>
    </row>
    <row r="67" spans="1:40" hidden="1">
      <c r="A67" s="29" t="s">
        <v>20</v>
      </c>
      <c r="B67" s="31" t="s">
        <v>96</v>
      </c>
      <c r="C67" s="41"/>
      <c r="D67" s="41"/>
      <c r="E67" s="41"/>
      <c r="F67" s="41"/>
      <c r="G67" s="41"/>
      <c r="H67" s="41"/>
      <c r="I67" s="40"/>
      <c r="J67" s="41"/>
      <c r="K67" s="41"/>
      <c r="L67" s="41"/>
      <c r="M67" s="41"/>
      <c r="N67" s="41"/>
      <c r="O67" s="41"/>
      <c r="P67" s="40"/>
      <c r="Q67" s="41"/>
      <c r="R67" s="41"/>
      <c r="S67" s="41"/>
      <c r="T67" s="41"/>
      <c r="U67" s="41"/>
      <c r="V67" s="41"/>
      <c r="W67" s="40"/>
      <c r="X67" s="41"/>
      <c r="Y67" s="41"/>
      <c r="Z67" s="41"/>
      <c r="AA67" s="41"/>
      <c r="AB67" s="41"/>
      <c r="AC67" s="41"/>
      <c r="AD67" s="40"/>
      <c r="AE67" s="41"/>
      <c r="AF67" s="41"/>
      <c r="AG67" s="42"/>
      <c r="AH67" s="11">
        <f t="shared" si="6"/>
        <v>0</v>
      </c>
      <c r="AI67" s="18">
        <f t="shared" si="9"/>
        <v>0</v>
      </c>
      <c r="AJ67" s="19">
        <f t="shared" si="10"/>
        <v>0</v>
      </c>
      <c r="AK67" s="3">
        <f t="shared" si="8"/>
        <v>0</v>
      </c>
      <c r="AL67" s="4">
        <f t="shared" si="7"/>
        <v>0</v>
      </c>
      <c r="AM67" s="27">
        <v>1.8959999999999999</v>
      </c>
      <c r="AN67" s="3">
        <v>12000</v>
      </c>
    </row>
    <row r="68" spans="1:40" hidden="1">
      <c r="A68" s="29" t="s">
        <v>20</v>
      </c>
      <c r="B68" s="31" t="s">
        <v>97</v>
      </c>
      <c r="C68" s="41"/>
      <c r="D68" s="41"/>
      <c r="E68" s="40"/>
      <c r="F68" s="41"/>
      <c r="G68" s="40"/>
      <c r="H68" s="41"/>
      <c r="I68" s="41"/>
      <c r="J68" s="41"/>
      <c r="K68" s="41"/>
      <c r="L68" s="40"/>
      <c r="M68" s="41"/>
      <c r="N68" s="40"/>
      <c r="O68" s="41"/>
      <c r="P68" s="41"/>
      <c r="Q68" s="41"/>
      <c r="R68" s="41"/>
      <c r="S68" s="40"/>
      <c r="T68" s="41"/>
      <c r="U68" s="40"/>
      <c r="V68" s="41"/>
      <c r="W68" s="41"/>
      <c r="X68" s="41"/>
      <c r="Y68" s="41"/>
      <c r="Z68" s="40"/>
      <c r="AA68" s="41"/>
      <c r="AB68" s="40"/>
      <c r="AC68" s="41"/>
      <c r="AD68" s="41"/>
      <c r="AE68" s="41"/>
      <c r="AF68" s="41"/>
      <c r="AG68" s="43"/>
      <c r="AH68" s="11">
        <f t="shared" si="6"/>
        <v>0</v>
      </c>
      <c r="AI68" s="18">
        <f t="shared" si="9"/>
        <v>0</v>
      </c>
      <c r="AJ68" s="19">
        <f t="shared" si="10"/>
        <v>0</v>
      </c>
      <c r="AK68" s="3">
        <f t="shared" si="8"/>
        <v>0</v>
      </c>
      <c r="AL68" s="4">
        <f t="shared" si="7"/>
        <v>0</v>
      </c>
      <c r="AM68" s="27">
        <v>1.8959999999999999</v>
      </c>
      <c r="AN68" s="3">
        <v>12000</v>
      </c>
    </row>
    <row r="69" spans="1:40" hidden="1">
      <c r="A69" s="29" t="s">
        <v>37</v>
      </c>
      <c r="B69" s="30" t="s">
        <v>98</v>
      </c>
      <c r="C69" s="40"/>
      <c r="D69" s="41"/>
      <c r="E69" s="41"/>
      <c r="F69" s="41"/>
      <c r="G69" s="41"/>
      <c r="H69" s="41"/>
      <c r="I69" s="41"/>
      <c r="J69" s="40"/>
      <c r="K69" s="41"/>
      <c r="L69" s="41"/>
      <c r="M69" s="41"/>
      <c r="N69" s="41"/>
      <c r="O69" s="41"/>
      <c r="P69" s="41"/>
      <c r="Q69" s="40"/>
      <c r="R69" s="41"/>
      <c r="S69" s="41"/>
      <c r="T69" s="41"/>
      <c r="U69" s="41"/>
      <c r="V69" s="41"/>
      <c r="W69" s="41"/>
      <c r="X69" s="40"/>
      <c r="Y69" s="41"/>
      <c r="Z69" s="41"/>
      <c r="AA69" s="41"/>
      <c r="AB69" s="41"/>
      <c r="AC69" s="41"/>
      <c r="AD69" s="41"/>
      <c r="AE69" s="40"/>
      <c r="AF69" s="41"/>
      <c r="AG69" s="42"/>
      <c r="AH69" s="11">
        <f t="shared" si="6"/>
        <v>0</v>
      </c>
      <c r="AI69" s="17">
        <f>SUM(D69:E69,K69:L69,R69:S69,Y69:Z69,AF69:AG69)</f>
        <v>0</v>
      </c>
      <c r="AJ69" s="4">
        <f>SUM(D69:E69,K69:L69,R69:S69,Y69:Z69,AF69:AG69)/30*AM69</f>
        <v>0</v>
      </c>
      <c r="AK69" s="3">
        <f t="shared" si="8"/>
        <v>0</v>
      </c>
      <c r="AL69" s="4">
        <f t="shared" si="7"/>
        <v>0</v>
      </c>
      <c r="AM69" s="27">
        <v>1.8959999999999999</v>
      </c>
      <c r="AN69" s="3">
        <v>12000</v>
      </c>
    </row>
    <row r="70" spans="1:40" hidden="1">
      <c r="A70" s="29" t="s">
        <v>37</v>
      </c>
      <c r="B70" s="30" t="s">
        <v>99</v>
      </c>
      <c r="C70" s="41"/>
      <c r="D70" s="40"/>
      <c r="E70" s="41"/>
      <c r="F70" s="41"/>
      <c r="G70" s="41"/>
      <c r="H70" s="41"/>
      <c r="I70" s="41"/>
      <c r="J70" s="41"/>
      <c r="K70" s="40"/>
      <c r="L70" s="41"/>
      <c r="M70" s="41"/>
      <c r="N70" s="41"/>
      <c r="O70" s="41"/>
      <c r="P70" s="41"/>
      <c r="Q70" s="41"/>
      <c r="R70" s="40"/>
      <c r="S70" s="41"/>
      <c r="T70" s="41"/>
      <c r="U70" s="41"/>
      <c r="V70" s="41"/>
      <c r="W70" s="41"/>
      <c r="X70" s="41"/>
      <c r="Y70" s="40"/>
      <c r="Z70" s="41"/>
      <c r="AA70" s="41"/>
      <c r="AB70" s="41"/>
      <c r="AC70" s="41"/>
      <c r="AD70" s="41"/>
      <c r="AE70" s="41"/>
      <c r="AF70" s="40"/>
      <c r="AG70" s="42"/>
      <c r="AH70" s="11">
        <f t="shared" si="6"/>
        <v>0</v>
      </c>
      <c r="AI70" s="17">
        <f t="shared" ref="AI70:AI79" si="11">SUM(D70:E70,K70:L70,R70:S70,Y70:Z70,AF70:AG70)</f>
        <v>0</v>
      </c>
      <c r="AJ70" s="4">
        <f t="shared" ref="AJ70:AJ79" si="12">SUM(D70:E70,K70:L70,R70:S70,Y70:Z70,AF70:AG70)/30*AM70</f>
        <v>0</v>
      </c>
      <c r="AK70" s="3">
        <f t="shared" si="8"/>
        <v>0</v>
      </c>
      <c r="AL70" s="4">
        <f t="shared" si="7"/>
        <v>0</v>
      </c>
      <c r="AM70" s="27">
        <v>1.8959999999999999</v>
      </c>
      <c r="AN70" s="3">
        <v>12000</v>
      </c>
    </row>
    <row r="71" spans="1:40" hidden="1">
      <c r="A71" s="29" t="s">
        <v>36</v>
      </c>
      <c r="B71" s="30" t="s">
        <v>100</v>
      </c>
      <c r="C71" s="41"/>
      <c r="D71" s="41"/>
      <c r="E71" s="41"/>
      <c r="F71" s="40"/>
      <c r="G71" s="40"/>
      <c r="H71" s="40"/>
      <c r="I71" s="41"/>
      <c r="J71" s="41"/>
      <c r="K71" s="41"/>
      <c r="L71" s="41"/>
      <c r="M71" s="40"/>
      <c r="N71" s="40"/>
      <c r="O71" s="40"/>
      <c r="P71" s="41"/>
      <c r="Q71" s="41"/>
      <c r="R71" s="41"/>
      <c r="S71" s="41"/>
      <c r="T71" s="40"/>
      <c r="U71" s="40"/>
      <c r="V71" s="40"/>
      <c r="W71" s="41"/>
      <c r="X71" s="41"/>
      <c r="Y71" s="41"/>
      <c r="Z71" s="41"/>
      <c r="AA71" s="40"/>
      <c r="AB71" s="40"/>
      <c r="AC71" s="40"/>
      <c r="AD71" s="41"/>
      <c r="AE71" s="41"/>
      <c r="AF71" s="41"/>
      <c r="AG71" s="42"/>
      <c r="AH71" s="11">
        <f t="shared" si="6"/>
        <v>0</v>
      </c>
      <c r="AI71" s="17">
        <f t="shared" si="11"/>
        <v>0</v>
      </c>
      <c r="AJ71" s="4">
        <f t="shared" si="12"/>
        <v>0</v>
      </c>
      <c r="AK71" s="3">
        <f t="shared" si="8"/>
        <v>0</v>
      </c>
      <c r="AL71" s="4">
        <f t="shared" si="7"/>
        <v>0</v>
      </c>
      <c r="AM71" s="27">
        <v>1.8959999999999999</v>
      </c>
      <c r="AN71" s="3">
        <v>12000</v>
      </c>
    </row>
    <row r="72" spans="1:40" hidden="1">
      <c r="A72" s="29" t="s">
        <v>36</v>
      </c>
      <c r="B72" s="30" t="s">
        <v>101</v>
      </c>
      <c r="C72" s="40"/>
      <c r="D72" s="41"/>
      <c r="E72" s="41"/>
      <c r="F72" s="41"/>
      <c r="G72" s="41"/>
      <c r="H72" s="41"/>
      <c r="I72" s="40"/>
      <c r="J72" s="40"/>
      <c r="K72" s="41"/>
      <c r="L72" s="41"/>
      <c r="M72" s="41"/>
      <c r="N72" s="41"/>
      <c r="O72" s="41"/>
      <c r="P72" s="40"/>
      <c r="Q72" s="40"/>
      <c r="R72" s="41"/>
      <c r="S72" s="41"/>
      <c r="T72" s="41"/>
      <c r="U72" s="41"/>
      <c r="V72" s="41"/>
      <c r="W72" s="40"/>
      <c r="X72" s="40"/>
      <c r="Y72" s="41"/>
      <c r="Z72" s="41"/>
      <c r="AA72" s="41"/>
      <c r="AB72" s="41"/>
      <c r="AC72" s="41"/>
      <c r="AD72" s="40"/>
      <c r="AE72" s="40"/>
      <c r="AF72" s="41"/>
      <c r="AG72" s="42"/>
      <c r="AH72" s="11">
        <f t="shared" ref="AH72:AH79" si="13">COUNT(C72:AF72)</f>
        <v>0</v>
      </c>
      <c r="AI72" s="17">
        <f t="shared" si="11"/>
        <v>0</v>
      </c>
      <c r="AJ72" s="4">
        <f t="shared" si="12"/>
        <v>0</v>
      </c>
      <c r="AK72" s="3">
        <f t="shared" si="8"/>
        <v>0</v>
      </c>
      <c r="AL72" s="4">
        <f t="shared" ref="AL72:AL79" si="14">SUM(C72:AF72)/30*AM72</f>
        <v>0</v>
      </c>
      <c r="AM72" s="27">
        <v>1.8959999999999999</v>
      </c>
      <c r="AN72" s="3">
        <v>12000</v>
      </c>
    </row>
    <row r="73" spans="1:40" hidden="1">
      <c r="A73" s="29" t="s">
        <v>36</v>
      </c>
      <c r="B73" s="30" t="s">
        <v>102</v>
      </c>
      <c r="C73" s="41"/>
      <c r="D73" s="41"/>
      <c r="E73" s="40"/>
      <c r="F73" s="41"/>
      <c r="G73" s="41"/>
      <c r="H73" s="41"/>
      <c r="I73" s="41"/>
      <c r="J73" s="41"/>
      <c r="K73" s="41"/>
      <c r="L73" s="40"/>
      <c r="M73" s="41"/>
      <c r="N73" s="41"/>
      <c r="O73" s="41"/>
      <c r="P73" s="41"/>
      <c r="Q73" s="41"/>
      <c r="R73" s="41"/>
      <c r="S73" s="40"/>
      <c r="T73" s="41"/>
      <c r="U73" s="41"/>
      <c r="V73" s="41"/>
      <c r="W73" s="41"/>
      <c r="X73" s="41"/>
      <c r="Y73" s="41"/>
      <c r="Z73" s="40"/>
      <c r="AA73" s="41"/>
      <c r="AB73" s="41"/>
      <c r="AC73" s="41"/>
      <c r="AD73" s="41"/>
      <c r="AE73" s="41"/>
      <c r="AF73" s="41"/>
      <c r="AG73" s="43"/>
      <c r="AH73" s="11">
        <f t="shared" si="13"/>
        <v>0</v>
      </c>
      <c r="AI73" s="17">
        <f t="shared" si="11"/>
        <v>0</v>
      </c>
      <c r="AJ73" s="4">
        <f t="shared" si="12"/>
        <v>0</v>
      </c>
      <c r="AK73" s="3">
        <f t="shared" si="8"/>
        <v>0</v>
      </c>
      <c r="AL73" s="4">
        <f t="shared" si="14"/>
        <v>0</v>
      </c>
      <c r="AM73" s="27">
        <v>1.8959999999999999</v>
      </c>
      <c r="AN73" s="3">
        <v>12000</v>
      </c>
    </row>
    <row r="74" spans="1:40" hidden="1">
      <c r="A74" s="29" t="s">
        <v>36</v>
      </c>
      <c r="B74" s="30" t="s">
        <v>103</v>
      </c>
      <c r="C74" s="41"/>
      <c r="D74" s="40"/>
      <c r="E74" s="41"/>
      <c r="F74" s="41"/>
      <c r="G74" s="41"/>
      <c r="H74" s="41"/>
      <c r="I74" s="41"/>
      <c r="J74" s="41"/>
      <c r="K74" s="40"/>
      <c r="L74" s="41"/>
      <c r="M74" s="41"/>
      <c r="N74" s="41"/>
      <c r="O74" s="41"/>
      <c r="P74" s="41"/>
      <c r="Q74" s="41"/>
      <c r="R74" s="40"/>
      <c r="S74" s="41"/>
      <c r="T74" s="41"/>
      <c r="U74" s="41"/>
      <c r="V74" s="41"/>
      <c r="W74" s="41"/>
      <c r="X74" s="41"/>
      <c r="Y74" s="40"/>
      <c r="Z74" s="41"/>
      <c r="AA74" s="41"/>
      <c r="AB74" s="41"/>
      <c r="AC74" s="41"/>
      <c r="AD74" s="41"/>
      <c r="AE74" s="41"/>
      <c r="AF74" s="40"/>
      <c r="AG74" s="42"/>
      <c r="AH74" s="11">
        <f t="shared" si="13"/>
        <v>0</v>
      </c>
      <c r="AI74" s="17">
        <f t="shared" si="11"/>
        <v>0</v>
      </c>
      <c r="AJ74" s="4">
        <f t="shared" si="12"/>
        <v>0</v>
      </c>
      <c r="AK74" s="3">
        <f t="shared" si="8"/>
        <v>0</v>
      </c>
      <c r="AL74" s="4">
        <f t="shared" si="14"/>
        <v>0</v>
      </c>
      <c r="AM74" s="27">
        <v>1.8959999999999999</v>
      </c>
      <c r="AN74" s="3">
        <v>12000</v>
      </c>
    </row>
    <row r="75" spans="1:40" hidden="1">
      <c r="A75" s="29" t="s">
        <v>40</v>
      </c>
      <c r="B75" s="30" t="s">
        <v>104</v>
      </c>
      <c r="C75" s="41"/>
      <c r="D75" s="41"/>
      <c r="E75" s="40"/>
      <c r="F75" s="41"/>
      <c r="G75" s="41"/>
      <c r="H75" s="41"/>
      <c r="I75" s="41"/>
      <c r="J75" s="41"/>
      <c r="K75" s="41"/>
      <c r="L75" s="40"/>
      <c r="M75" s="41"/>
      <c r="N75" s="41"/>
      <c r="O75" s="41"/>
      <c r="P75" s="41"/>
      <c r="Q75" s="41"/>
      <c r="R75" s="41"/>
      <c r="S75" s="40"/>
      <c r="T75" s="41"/>
      <c r="U75" s="41"/>
      <c r="V75" s="41"/>
      <c r="W75" s="41"/>
      <c r="X75" s="41"/>
      <c r="Y75" s="41"/>
      <c r="Z75" s="40"/>
      <c r="AA75" s="41"/>
      <c r="AB75" s="41"/>
      <c r="AC75" s="41"/>
      <c r="AD75" s="41"/>
      <c r="AE75" s="41"/>
      <c r="AF75" s="41"/>
      <c r="AG75" s="43"/>
      <c r="AH75" s="11">
        <f t="shared" si="13"/>
        <v>0</v>
      </c>
      <c r="AI75" s="17">
        <f t="shared" si="11"/>
        <v>0</v>
      </c>
      <c r="AJ75" s="4">
        <f t="shared" si="12"/>
        <v>0</v>
      </c>
      <c r="AK75" s="3">
        <f t="shared" si="8"/>
        <v>0</v>
      </c>
      <c r="AL75" s="4">
        <f t="shared" si="14"/>
        <v>0</v>
      </c>
      <c r="AM75" s="27">
        <v>0.73299999999999998</v>
      </c>
      <c r="AN75" s="3">
        <v>12000</v>
      </c>
    </row>
    <row r="76" spans="1:40" hidden="1">
      <c r="A76" s="29" t="s">
        <v>20</v>
      </c>
      <c r="B76" s="30" t="s">
        <v>105</v>
      </c>
      <c r="C76" s="41"/>
      <c r="D76" s="41"/>
      <c r="E76" s="41"/>
      <c r="F76" s="41"/>
      <c r="G76" s="41"/>
      <c r="H76" s="41"/>
      <c r="I76" s="40"/>
      <c r="J76" s="41"/>
      <c r="K76" s="41"/>
      <c r="L76" s="41"/>
      <c r="M76" s="41"/>
      <c r="N76" s="41"/>
      <c r="O76" s="41"/>
      <c r="P76" s="40"/>
      <c r="Q76" s="41"/>
      <c r="R76" s="41"/>
      <c r="S76" s="41"/>
      <c r="T76" s="41"/>
      <c r="U76" s="41"/>
      <c r="V76" s="41"/>
      <c r="W76" s="40"/>
      <c r="X76" s="41"/>
      <c r="Y76" s="41"/>
      <c r="Z76" s="41"/>
      <c r="AA76" s="41"/>
      <c r="AB76" s="41"/>
      <c r="AC76" s="41"/>
      <c r="AD76" s="40"/>
      <c r="AE76" s="41"/>
      <c r="AF76" s="41"/>
      <c r="AG76" s="42"/>
      <c r="AH76" s="11">
        <f t="shared" si="13"/>
        <v>0</v>
      </c>
      <c r="AI76" s="17">
        <f t="shared" si="11"/>
        <v>0</v>
      </c>
      <c r="AJ76" s="4">
        <f t="shared" si="12"/>
        <v>0</v>
      </c>
      <c r="AK76" s="3">
        <f t="shared" si="8"/>
        <v>0</v>
      </c>
      <c r="AL76" s="4">
        <f t="shared" si="14"/>
        <v>0</v>
      </c>
      <c r="AM76" s="27">
        <v>1.714</v>
      </c>
      <c r="AN76" s="3">
        <v>12000</v>
      </c>
    </row>
    <row r="77" spans="1:40" hidden="1">
      <c r="A77" s="29" t="s">
        <v>20</v>
      </c>
      <c r="B77" s="30" t="s">
        <v>106</v>
      </c>
      <c r="C77" s="41"/>
      <c r="D77" s="41"/>
      <c r="E77" s="41"/>
      <c r="F77" s="40"/>
      <c r="G77" s="41"/>
      <c r="H77" s="41"/>
      <c r="I77" s="41"/>
      <c r="J77" s="41"/>
      <c r="K77" s="41"/>
      <c r="L77" s="41"/>
      <c r="M77" s="40"/>
      <c r="N77" s="41"/>
      <c r="O77" s="41"/>
      <c r="P77" s="41"/>
      <c r="Q77" s="41"/>
      <c r="R77" s="41"/>
      <c r="S77" s="41"/>
      <c r="T77" s="40"/>
      <c r="U77" s="41"/>
      <c r="V77" s="41"/>
      <c r="W77" s="41"/>
      <c r="X77" s="41"/>
      <c r="Y77" s="41"/>
      <c r="Z77" s="41"/>
      <c r="AA77" s="40"/>
      <c r="AB77" s="41"/>
      <c r="AC77" s="41"/>
      <c r="AD77" s="41"/>
      <c r="AE77" s="41"/>
      <c r="AF77" s="41"/>
      <c r="AG77" s="42"/>
      <c r="AH77" s="11">
        <f t="shared" si="13"/>
        <v>0</v>
      </c>
      <c r="AI77" s="17">
        <f t="shared" si="11"/>
        <v>0</v>
      </c>
      <c r="AJ77" s="4">
        <f t="shared" si="12"/>
        <v>0</v>
      </c>
      <c r="AK77" s="3">
        <f t="shared" si="8"/>
        <v>0</v>
      </c>
      <c r="AL77" s="4">
        <f t="shared" si="14"/>
        <v>0</v>
      </c>
      <c r="AM77" s="27">
        <v>1.714</v>
      </c>
      <c r="AN77" s="3">
        <v>12000</v>
      </c>
    </row>
    <row r="78" spans="1:40" hidden="1">
      <c r="A78" s="29" t="s">
        <v>20</v>
      </c>
      <c r="B78" s="30" t="s">
        <v>107</v>
      </c>
      <c r="C78" s="41"/>
      <c r="D78" s="41"/>
      <c r="E78" s="41"/>
      <c r="F78" s="41"/>
      <c r="G78" s="40"/>
      <c r="H78" s="41"/>
      <c r="I78" s="41"/>
      <c r="J78" s="41"/>
      <c r="K78" s="41"/>
      <c r="L78" s="41"/>
      <c r="M78" s="41"/>
      <c r="N78" s="40"/>
      <c r="O78" s="41"/>
      <c r="P78" s="41"/>
      <c r="Q78" s="41"/>
      <c r="R78" s="41"/>
      <c r="S78" s="41"/>
      <c r="T78" s="41"/>
      <c r="U78" s="40"/>
      <c r="V78" s="41"/>
      <c r="W78" s="41"/>
      <c r="X78" s="41"/>
      <c r="Y78" s="41"/>
      <c r="Z78" s="41"/>
      <c r="AA78" s="41"/>
      <c r="AB78" s="40"/>
      <c r="AC78" s="41"/>
      <c r="AD78" s="41"/>
      <c r="AE78" s="41"/>
      <c r="AF78" s="41"/>
      <c r="AG78" s="42"/>
      <c r="AH78" s="11">
        <f t="shared" si="13"/>
        <v>0</v>
      </c>
      <c r="AI78" s="17">
        <f t="shared" si="11"/>
        <v>0</v>
      </c>
      <c r="AJ78" s="4">
        <f t="shared" si="12"/>
        <v>0</v>
      </c>
      <c r="AK78" s="3">
        <f t="shared" si="8"/>
        <v>0</v>
      </c>
      <c r="AL78" s="4">
        <f t="shared" si="14"/>
        <v>0</v>
      </c>
      <c r="AM78" s="27">
        <v>1.714</v>
      </c>
      <c r="AN78" s="3">
        <v>12000</v>
      </c>
    </row>
    <row r="79" spans="1:40" hidden="1">
      <c r="A79" s="32" t="s">
        <v>20</v>
      </c>
      <c r="B79" s="33" t="s">
        <v>108</v>
      </c>
      <c r="C79" s="44"/>
      <c r="D79" s="44"/>
      <c r="E79" s="44"/>
      <c r="F79" s="44"/>
      <c r="G79" s="44"/>
      <c r="H79" s="45"/>
      <c r="I79" s="44"/>
      <c r="J79" s="44"/>
      <c r="K79" s="44"/>
      <c r="L79" s="44"/>
      <c r="M79" s="44"/>
      <c r="N79" s="44"/>
      <c r="O79" s="45"/>
      <c r="P79" s="44"/>
      <c r="Q79" s="44"/>
      <c r="R79" s="44"/>
      <c r="S79" s="44"/>
      <c r="T79" s="44"/>
      <c r="U79" s="44"/>
      <c r="V79" s="45"/>
      <c r="W79" s="44"/>
      <c r="X79" s="44"/>
      <c r="Y79" s="44"/>
      <c r="Z79" s="44"/>
      <c r="AA79" s="44"/>
      <c r="AB79" s="44"/>
      <c r="AC79" s="45"/>
      <c r="AD79" s="44"/>
      <c r="AE79" s="44"/>
      <c r="AF79" s="44"/>
      <c r="AG79" s="46"/>
      <c r="AH79" s="11">
        <f t="shared" si="13"/>
        <v>0</v>
      </c>
      <c r="AI79" s="17">
        <f t="shared" si="11"/>
        <v>0</v>
      </c>
      <c r="AJ79" s="4">
        <f t="shared" si="12"/>
        <v>0</v>
      </c>
      <c r="AK79" s="3">
        <f t="shared" si="8"/>
        <v>0</v>
      </c>
      <c r="AL79" s="4">
        <f t="shared" si="14"/>
        <v>0</v>
      </c>
      <c r="AM79" s="28">
        <v>1.714</v>
      </c>
      <c r="AN79" s="3">
        <v>12000</v>
      </c>
    </row>
    <row r="80" spans="1:40">
      <c r="B80" s="9"/>
      <c r="C80" s="8">
        <f>COUNT(C8:C79)</f>
        <v>2</v>
      </c>
      <c r="D80" s="8">
        <f t="shared" ref="D80:AG80" si="15">COUNT(D8:D79)</f>
        <v>1</v>
      </c>
      <c r="E80" s="8">
        <f t="shared" si="15"/>
        <v>1</v>
      </c>
      <c r="F80" s="8">
        <f t="shared" si="15"/>
        <v>2</v>
      </c>
      <c r="G80" s="8">
        <f t="shared" si="15"/>
        <v>2</v>
      </c>
      <c r="H80" s="8">
        <f t="shared" si="15"/>
        <v>2</v>
      </c>
      <c r="I80" s="8">
        <f t="shared" si="15"/>
        <v>2</v>
      </c>
      <c r="J80" s="8">
        <f t="shared" si="15"/>
        <v>2</v>
      </c>
      <c r="K80" s="8">
        <f t="shared" si="15"/>
        <v>1</v>
      </c>
      <c r="L80" s="8">
        <f t="shared" si="15"/>
        <v>1</v>
      </c>
      <c r="M80" s="8">
        <f t="shared" si="15"/>
        <v>2</v>
      </c>
      <c r="N80" s="8">
        <f t="shared" si="15"/>
        <v>2</v>
      </c>
      <c r="O80" s="8">
        <f t="shared" si="15"/>
        <v>2</v>
      </c>
      <c r="P80" s="8">
        <f t="shared" si="15"/>
        <v>2</v>
      </c>
      <c r="Q80" s="8">
        <f t="shared" si="15"/>
        <v>2</v>
      </c>
      <c r="R80" s="8">
        <f t="shared" si="15"/>
        <v>1</v>
      </c>
      <c r="S80" s="8">
        <f t="shared" si="15"/>
        <v>1</v>
      </c>
      <c r="T80" s="8">
        <f t="shared" si="15"/>
        <v>2</v>
      </c>
      <c r="U80" s="8">
        <f t="shared" si="15"/>
        <v>2</v>
      </c>
      <c r="V80" s="8">
        <f t="shared" si="15"/>
        <v>2</v>
      </c>
      <c r="W80" s="8">
        <f t="shared" si="15"/>
        <v>2</v>
      </c>
      <c r="X80" s="8">
        <f t="shared" si="15"/>
        <v>2</v>
      </c>
      <c r="Y80" s="8">
        <f t="shared" si="15"/>
        <v>1</v>
      </c>
      <c r="Z80" s="8">
        <f t="shared" si="15"/>
        <v>1</v>
      </c>
      <c r="AA80" s="8">
        <f t="shared" si="15"/>
        <v>2</v>
      </c>
      <c r="AB80" s="8">
        <f t="shared" si="15"/>
        <v>2</v>
      </c>
      <c r="AC80" s="8">
        <f t="shared" si="15"/>
        <v>2</v>
      </c>
      <c r="AD80" s="8">
        <f t="shared" si="15"/>
        <v>2</v>
      </c>
      <c r="AE80" s="8">
        <f t="shared" si="15"/>
        <v>2</v>
      </c>
      <c r="AF80" s="8">
        <f t="shared" si="15"/>
        <v>1</v>
      </c>
      <c r="AG80" s="8">
        <f t="shared" si="15"/>
        <v>1</v>
      </c>
      <c r="AH80" s="10">
        <f>SUM(AH8:AH79)</f>
        <v>51</v>
      </c>
      <c r="AI80" s="8">
        <f t="shared" ref="AI80:AJ80" si="16">SUM(AI8:AI79)</f>
        <v>100</v>
      </c>
      <c r="AJ80" s="9">
        <f t="shared" si="16"/>
        <v>2.8433333333333337</v>
      </c>
      <c r="AK80" s="8">
        <f>SUM(AK8:AK79)</f>
        <v>510</v>
      </c>
      <c r="AL80" s="9">
        <f>SUM(AL8:AL79)</f>
        <v>17.402666666666665</v>
      </c>
      <c r="AN80" s="13"/>
    </row>
    <row r="82" spans="37:39">
      <c r="AK82" s="71" t="s">
        <v>169</v>
      </c>
      <c r="AL82" s="70"/>
      <c r="AM82" s="70"/>
    </row>
  </sheetData>
  <autoFilter ref="A6:AN80">
    <filterColumn colId="33">
      <filters blank="1">
        <filter val="12"/>
        <filter val="21"/>
        <filter val="4"/>
        <filter val="5"/>
        <filter val="51"/>
        <filter val="9"/>
      </filters>
    </filterColumn>
  </autoFilter>
  <mergeCells count="6">
    <mergeCell ref="D2:F2"/>
    <mergeCell ref="G2:H2"/>
    <mergeCell ref="D3:F3"/>
    <mergeCell ref="G3:H3"/>
    <mergeCell ref="V1:AH1"/>
    <mergeCell ref="W2:AH2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06НТВ</vt:lpstr>
      <vt:lpstr>07НТВ</vt:lpstr>
      <vt:lpstr>08НТВ</vt:lpstr>
      <vt:lpstr>'06НТВ'!Заголовки_для_печати</vt:lpstr>
      <vt:lpstr>'07НТВ'!Заголовки_для_печати</vt:lpstr>
      <vt:lpstr>'08НТВ'!Заголовки_для_печати</vt:lpstr>
    </vt:vector>
  </TitlesOfParts>
  <Company>alk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 Анастасия (AZhukova)</dc:creator>
  <dc:description>18.03.2014 12:40:47</dc:description>
  <cp:lastModifiedBy>Anjelika</cp:lastModifiedBy>
  <dcterms:created xsi:type="dcterms:W3CDTF">2014-03-18T08:40:47Z</dcterms:created>
  <dcterms:modified xsi:type="dcterms:W3CDTF">2014-05-19T11:58:55Z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1678104904</vt:i4>
  </property>
  <property fmtid="{D5CDD505-2E9C-101B-9397-08002B2CF9AE}" pid="3" name="_NewReviewCycle">
    <vt:lpwstr/>
  </property>
  <property fmtid="{D5CDD505-2E9C-101B-9397-08002B2CF9AE}" pid="4" name="_EmailSubject">
    <vt:lpwstr>Шаблон НТВ</vt:lpwstr>
  </property>
  <property fmtid="{D5CDD505-2E9C-101B-9397-08002B2CF9AE}" pid="5" name="_AuthorEmail">
    <vt:lpwstr>RNemirovich@ra-alkasar.ru</vt:lpwstr>
  </property>
  <property fmtid="{D5CDD505-2E9C-101B-9397-08002B2CF9AE}" pid="6" name="_AuthorEmailDisplayName">
    <vt:lpwstr>Немирович Роман</vt:lpwstr>
  </property>
  <property fmtid="{D5CDD505-2E9C-101B-9397-08002B2CF9AE}" pid="7" name="_PreviousAdHocReviewCycleID">
    <vt:i4>71261399</vt:i4>
  </property>
  <property fmtid="{D5CDD505-2E9C-101B-9397-08002B2CF9AE}" pid="8" name="_ReviewingToolsShownOnce">
    <vt:lpwstr/>
  </property>
</Properties>
</file>