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0" windowWidth="19320" windowHeight="14700" tabRatio="860"/>
  </bookViews>
  <sheets>
    <sheet name="06 ТНТ" sheetId="12" r:id="rId1"/>
    <sheet name="07 ТНТ" sheetId="13" r:id="rId2"/>
    <sheet name="08 ТНТ" sheetId="14" r:id="rId3"/>
  </sheets>
  <definedNames>
    <definedName name="_xlnm._FilterDatabase" localSheetId="0" hidden="1">'06 ТНТ'!$A$6:$AN$197</definedName>
    <definedName name="_xlnm._FilterDatabase" localSheetId="1" hidden="1">'07 ТНТ'!$A$6:$AN$171</definedName>
    <definedName name="_xlnm._FilterDatabase" localSheetId="2" hidden="1">'08 ТНТ'!$A$6:$AN$171</definedName>
    <definedName name="_xlnm.Print_Titles" localSheetId="0">'06 ТНТ'!$1:$6</definedName>
    <definedName name="_xlnm.Print_Titles" localSheetId="1">'07 ТНТ'!$1:$6</definedName>
    <definedName name="_xlnm.Print_Titles" localSheetId="2">'08 ТНТ'!$1:$6</definedName>
  </definedNames>
  <calcPr calcId="125725" concurrentCalc="0"/>
</workbook>
</file>

<file path=xl/calcChain.xml><?xml version="1.0" encoding="utf-8"?>
<calcChain xmlns="http://schemas.openxmlformats.org/spreadsheetml/2006/main">
  <c r="C197" i="12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D197"/>
  <c r="AG171" i="14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C171"/>
  <c r="D171" i="13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C171"/>
  <c r="AK9" i="12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K175"/>
  <c r="AK176"/>
  <c r="AK177"/>
  <c r="AK178"/>
  <c r="AK179"/>
  <c r="AK180"/>
  <c r="AK181"/>
  <c r="AK182"/>
  <c r="AK183"/>
  <c r="AK184"/>
  <c r="AK185"/>
  <c r="AK186"/>
  <c r="AK187"/>
  <c r="AK188"/>
  <c r="AK189"/>
  <c r="AK190"/>
  <c r="AK191"/>
  <c r="AK192"/>
  <c r="AK193"/>
  <c r="AK194"/>
  <c r="AK195"/>
  <c r="AK196"/>
  <c r="AK8"/>
  <c r="AK9" i="13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8"/>
  <c r="AK9" i="14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L76"/>
  <c r="AK77"/>
  <c r="AK78"/>
  <c r="AL78"/>
  <c r="AK79"/>
  <c r="AK80"/>
  <c r="AL80"/>
  <c r="AK81"/>
  <c r="AK82"/>
  <c r="AL82"/>
  <c r="AK83"/>
  <c r="AK84"/>
  <c r="AL84"/>
  <c r="AK85"/>
  <c r="AK86"/>
  <c r="AL86"/>
  <c r="AK87"/>
  <c r="AK88"/>
  <c r="AL88"/>
  <c r="AK89"/>
  <c r="AK90"/>
  <c r="AL90"/>
  <c r="AK91"/>
  <c r="AK92"/>
  <c r="AL92"/>
  <c r="AK93"/>
  <c r="AK94"/>
  <c r="AL94"/>
  <c r="AK95"/>
  <c r="AK96"/>
  <c r="AL96"/>
  <c r="AK97"/>
  <c r="AK98"/>
  <c r="AL98"/>
  <c r="AK99"/>
  <c r="AK100"/>
  <c r="AL100"/>
  <c r="AK101"/>
  <c r="AK102"/>
  <c r="AL102"/>
  <c r="AK103"/>
  <c r="AK104"/>
  <c r="AL104"/>
  <c r="AK105"/>
  <c r="AK106"/>
  <c r="AL106"/>
  <c r="AK107"/>
  <c r="AK108"/>
  <c r="AL108"/>
  <c r="AK109"/>
  <c r="AK110"/>
  <c r="AL110"/>
  <c r="AK111"/>
  <c r="AK112"/>
  <c r="AL112"/>
  <c r="AK113"/>
  <c r="AK114"/>
  <c r="AL114"/>
  <c r="AK115"/>
  <c r="AK116"/>
  <c r="AL116"/>
  <c r="AK117"/>
  <c r="AK118"/>
  <c r="AL118"/>
  <c r="AK119"/>
  <c r="AK120"/>
  <c r="AL120"/>
  <c r="AK121"/>
  <c r="AK122"/>
  <c r="AL122"/>
  <c r="AK123"/>
  <c r="AK124"/>
  <c r="AL124"/>
  <c r="AK125"/>
  <c r="AK126"/>
  <c r="AL126"/>
  <c r="AK127"/>
  <c r="AK128"/>
  <c r="AL128"/>
  <c r="AK129"/>
  <c r="AK130"/>
  <c r="AL130"/>
  <c r="AK131"/>
  <c r="AK132"/>
  <c r="AL132"/>
  <c r="AK133"/>
  <c r="AK134"/>
  <c r="AL134"/>
  <c r="AK135"/>
  <c r="AK136"/>
  <c r="AL136"/>
  <c r="AK137"/>
  <c r="AK138"/>
  <c r="AL138"/>
  <c r="AK139"/>
  <c r="AK140"/>
  <c r="AL140"/>
  <c r="AK141"/>
  <c r="AK142"/>
  <c r="AL142"/>
  <c r="AK143"/>
  <c r="AK144"/>
  <c r="AL144"/>
  <c r="AK145"/>
  <c r="AK146"/>
  <c r="AL146"/>
  <c r="AK147"/>
  <c r="AK148"/>
  <c r="AL148"/>
  <c r="AK149"/>
  <c r="AK150"/>
  <c r="AL150"/>
  <c r="AK151"/>
  <c r="AK152"/>
  <c r="AL152"/>
  <c r="AK153"/>
  <c r="AK154"/>
  <c r="AL154"/>
  <c r="AK155"/>
  <c r="AK156"/>
  <c r="AL156"/>
  <c r="AK157"/>
  <c r="AK158"/>
  <c r="AL158"/>
  <c r="AK159"/>
  <c r="AK160"/>
  <c r="AL160"/>
  <c r="AK161"/>
  <c r="AK162"/>
  <c r="AL162"/>
  <c r="AK163"/>
  <c r="AK164"/>
  <c r="AL164"/>
  <c r="AK165"/>
  <c r="AK166"/>
  <c r="AL166"/>
  <c r="AK167"/>
  <c r="AK168"/>
  <c r="AL168"/>
  <c r="AK169"/>
  <c r="AK170"/>
  <c r="AL170"/>
  <c r="AK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7"/>
  <c r="AL79"/>
  <c r="AL81"/>
  <c r="AL83"/>
  <c r="AL85"/>
  <c r="AL87"/>
  <c r="AL89"/>
  <c r="AL91"/>
  <c r="AL93"/>
  <c r="AL95"/>
  <c r="AL97"/>
  <c r="AL99"/>
  <c r="AL101"/>
  <c r="AL103"/>
  <c r="AL105"/>
  <c r="AL107"/>
  <c r="AL109"/>
  <c r="AL111"/>
  <c r="AL113"/>
  <c r="AL115"/>
  <c r="AL117"/>
  <c r="AL119"/>
  <c r="AL121"/>
  <c r="AL123"/>
  <c r="AL125"/>
  <c r="AL127"/>
  <c r="AL129"/>
  <c r="AL131"/>
  <c r="AL133"/>
  <c r="AL135"/>
  <c r="AL137"/>
  <c r="AL139"/>
  <c r="AL141"/>
  <c r="AL143"/>
  <c r="AL145"/>
  <c r="AL147"/>
  <c r="AL149"/>
  <c r="AL151"/>
  <c r="AL153"/>
  <c r="AL155"/>
  <c r="AL157"/>
  <c r="AL159"/>
  <c r="AL161"/>
  <c r="AL163"/>
  <c r="AL165"/>
  <c r="AL167"/>
  <c r="AL169"/>
  <c r="AL8"/>
  <c r="AH168"/>
  <c r="AH169"/>
  <c r="AH170"/>
  <c r="AL9" i="13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8"/>
  <c r="AL9" i="12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L174"/>
  <c r="AL175"/>
  <c r="AL176"/>
  <c r="AL177"/>
  <c r="AL178"/>
  <c r="AL179"/>
  <c r="AL180"/>
  <c r="AL181"/>
  <c r="AL182"/>
  <c r="AL183"/>
  <c r="AL184"/>
  <c r="AL185"/>
  <c r="AL186"/>
  <c r="AL187"/>
  <c r="AL188"/>
  <c r="AL189"/>
  <c r="AL190"/>
  <c r="AL191"/>
  <c r="AL192"/>
  <c r="AL193"/>
  <c r="AL194"/>
  <c r="AL195"/>
  <c r="AL196"/>
  <c r="AL8"/>
  <c r="AK171" i="14"/>
  <c r="AL171"/>
  <c r="D5"/>
  <c r="AK197" i="12"/>
  <c r="AL197"/>
  <c r="D5"/>
  <c r="AI79" i="14"/>
  <c r="AJ79"/>
  <c r="AI80"/>
  <c r="AJ80"/>
  <c r="AI81"/>
  <c r="AJ81"/>
  <c r="AI82"/>
  <c r="AJ82"/>
  <c r="AI83"/>
  <c r="AJ83"/>
  <c r="AI84"/>
  <c r="AJ84"/>
  <c r="AI85"/>
  <c r="AJ85"/>
  <c r="AI86"/>
  <c r="AJ86"/>
  <c r="AI87"/>
  <c r="AJ87"/>
  <c r="AI88"/>
  <c r="AJ88"/>
  <c r="AI89"/>
  <c r="AJ89"/>
  <c r="AI90"/>
  <c r="AJ90"/>
  <c r="AI91"/>
  <c r="AJ91"/>
  <c r="AI92"/>
  <c r="AJ92"/>
  <c r="AI93"/>
  <c r="AJ93"/>
  <c r="AI94"/>
  <c r="AJ94"/>
  <c r="AI95"/>
  <c r="AJ95"/>
  <c r="AI96"/>
  <c r="AJ96"/>
  <c r="AI97"/>
  <c r="AJ97"/>
  <c r="AI98"/>
  <c r="AJ98"/>
  <c r="AI99"/>
  <c r="AJ99"/>
  <c r="AI100"/>
  <c r="AJ100"/>
  <c r="AI101"/>
  <c r="AJ101"/>
  <c r="AI102"/>
  <c r="AJ102"/>
  <c r="AI103"/>
  <c r="AJ103"/>
  <c r="AI104"/>
  <c r="AJ104"/>
  <c r="AI105"/>
  <c r="AJ105"/>
  <c r="AI106"/>
  <c r="AJ106"/>
  <c r="AI107"/>
  <c r="AJ107"/>
  <c r="AI108"/>
  <c r="AJ108"/>
  <c r="AI109"/>
  <c r="AJ109"/>
  <c r="AI110"/>
  <c r="AJ110"/>
  <c r="AI111"/>
  <c r="AJ111"/>
  <c r="AI112"/>
  <c r="AJ112"/>
  <c r="AI113"/>
  <c r="AJ113"/>
  <c r="AI114"/>
  <c r="AJ114"/>
  <c r="AI115"/>
  <c r="AJ115"/>
  <c r="AI116"/>
  <c r="AJ116"/>
  <c r="AI117"/>
  <c r="AJ117"/>
  <c r="AI118"/>
  <c r="AJ118"/>
  <c r="AI119"/>
  <c r="AJ119"/>
  <c r="AI120"/>
  <c r="AJ120"/>
  <c r="AI121"/>
  <c r="AJ121"/>
  <c r="AI122"/>
  <c r="AJ122"/>
  <c r="AI123"/>
  <c r="AJ123"/>
  <c r="AI124"/>
  <c r="AJ124"/>
  <c r="AI125"/>
  <c r="AJ125"/>
  <c r="AI126"/>
  <c r="AJ126"/>
  <c r="AI127"/>
  <c r="AJ127"/>
  <c r="AI128"/>
  <c r="AJ128"/>
  <c r="AI129"/>
  <c r="AJ129"/>
  <c r="AI130"/>
  <c r="AJ130"/>
  <c r="AI131"/>
  <c r="AJ131"/>
  <c r="AI78"/>
  <c r="AJ78"/>
  <c r="AI132" i="13"/>
  <c r="AJ132"/>
  <c r="AI79"/>
  <c r="AJ79"/>
  <c r="AI80"/>
  <c r="AJ80"/>
  <c r="AI81"/>
  <c r="AJ81"/>
  <c r="AI82"/>
  <c r="AJ82"/>
  <c r="AI83"/>
  <c r="AJ83"/>
  <c r="AI84"/>
  <c r="AJ84"/>
  <c r="AI85"/>
  <c r="AJ85"/>
  <c r="AI86"/>
  <c r="AJ86"/>
  <c r="AI87"/>
  <c r="AJ87"/>
  <c r="AI88"/>
  <c r="AJ88"/>
  <c r="AI89"/>
  <c r="AJ89"/>
  <c r="AI90"/>
  <c r="AJ90"/>
  <c r="AI91"/>
  <c r="AJ91"/>
  <c r="AI92"/>
  <c r="AJ92"/>
  <c r="AI93"/>
  <c r="AJ93"/>
  <c r="AI94"/>
  <c r="AJ94"/>
  <c r="AI95"/>
  <c r="AJ95"/>
  <c r="AI96"/>
  <c r="AJ96"/>
  <c r="AI97"/>
  <c r="AJ97"/>
  <c r="AI98"/>
  <c r="AJ98"/>
  <c r="AI99"/>
  <c r="AJ99"/>
  <c r="AI100"/>
  <c r="AJ100"/>
  <c r="AI101"/>
  <c r="AJ101"/>
  <c r="AI102"/>
  <c r="AJ102"/>
  <c r="AI103"/>
  <c r="AJ103"/>
  <c r="AI104"/>
  <c r="AJ104"/>
  <c r="AI105"/>
  <c r="AJ105"/>
  <c r="AI106"/>
  <c r="AJ106"/>
  <c r="AI107"/>
  <c r="AJ107"/>
  <c r="AI108"/>
  <c r="AJ108"/>
  <c r="AI109"/>
  <c r="AJ109"/>
  <c r="AI110"/>
  <c r="AJ110"/>
  <c r="AI111"/>
  <c r="AJ111"/>
  <c r="AI112"/>
  <c r="AJ112"/>
  <c r="AI113"/>
  <c r="AJ113"/>
  <c r="AI114"/>
  <c r="AJ114"/>
  <c r="AI115"/>
  <c r="AJ115"/>
  <c r="AI116"/>
  <c r="AJ116"/>
  <c r="AI117"/>
  <c r="AJ117"/>
  <c r="AI118"/>
  <c r="AJ118"/>
  <c r="AI119"/>
  <c r="AJ119"/>
  <c r="AI120"/>
  <c r="AJ120"/>
  <c r="AI121"/>
  <c r="AJ121"/>
  <c r="AI122"/>
  <c r="AJ122"/>
  <c r="AI123"/>
  <c r="AJ123"/>
  <c r="AI124"/>
  <c r="AJ124"/>
  <c r="AI125"/>
  <c r="AJ125"/>
  <c r="AI126"/>
  <c r="AJ126"/>
  <c r="AI127"/>
  <c r="AJ127"/>
  <c r="AI128"/>
  <c r="AJ128"/>
  <c r="AI129"/>
  <c r="AJ129"/>
  <c r="AI130"/>
  <c r="AJ130"/>
  <c r="AI131"/>
  <c r="AJ131"/>
  <c r="AI78"/>
  <c r="AJ78"/>
  <c r="AI8"/>
  <c r="AJ8"/>
  <c r="AI89" i="12"/>
  <c r="AJ89"/>
  <c r="AI90"/>
  <c r="AJ90"/>
  <c r="AI91"/>
  <c r="AJ91"/>
  <c r="AI92"/>
  <c r="AJ92"/>
  <c r="AI93"/>
  <c r="AJ93"/>
  <c r="AI94"/>
  <c r="AJ94"/>
  <c r="AI95"/>
  <c r="AJ95"/>
  <c r="AI96"/>
  <c r="AJ96"/>
  <c r="AI97"/>
  <c r="AJ97"/>
  <c r="AI98"/>
  <c r="AJ98"/>
  <c r="AI99"/>
  <c r="AJ99"/>
  <c r="AI100"/>
  <c r="AJ100"/>
  <c r="AI101"/>
  <c r="AJ101"/>
  <c r="AI102"/>
  <c r="AJ102"/>
  <c r="AI103"/>
  <c r="AJ103"/>
  <c r="AI104"/>
  <c r="AJ104"/>
  <c r="AI105"/>
  <c r="AJ105"/>
  <c r="AI106"/>
  <c r="AJ106"/>
  <c r="AI107"/>
  <c r="AJ107"/>
  <c r="AI108"/>
  <c r="AJ108"/>
  <c r="AI109"/>
  <c r="AJ109"/>
  <c r="AI110"/>
  <c r="AJ110"/>
  <c r="AI111"/>
  <c r="AJ111"/>
  <c r="AI112"/>
  <c r="AJ112"/>
  <c r="AI113"/>
  <c r="AJ113"/>
  <c r="AI114"/>
  <c r="AJ114"/>
  <c r="AI115"/>
  <c r="AJ115"/>
  <c r="AI116"/>
  <c r="AJ116"/>
  <c r="AI117"/>
  <c r="AJ117"/>
  <c r="AI118"/>
  <c r="AJ118"/>
  <c r="AI119"/>
  <c r="AJ119"/>
  <c r="AI120"/>
  <c r="AJ120"/>
  <c r="AI121"/>
  <c r="AJ121"/>
  <c r="AI122"/>
  <c r="AJ122"/>
  <c r="AI123"/>
  <c r="AJ123"/>
  <c r="AI124"/>
  <c r="AJ124"/>
  <c r="AI125"/>
  <c r="AJ125"/>
  <c r="AI126"/>
  <c r="AJ126"/>
  <c r="AI127"/>
  <c r="AJ127"/>
  <c r="AI128"/>
  <c r="AJ128"/>
  <c r="AI129"/>
  <c r="AJ129"/>
  <c r="AI130"/>
  <c r="AJ130"/>
  <c r="AI131"/>
  <c r="AJ131"/>
  <c r="AI132"/>
  <c r="AJ132"/>
  <c r="AI133"/>
  <c r="AJ133"/>
  <c r="AI134"/>
  <c r="AJ134"/>
  <c r="AI135"/>
  <c r="AJ135"/>
  <c r="AI136"/>
  <c r="AJ136"/>
  <c r="AI137"/>
  <c r="AJ137"/>
  <c r="AI138"/>
  <c r="AJ138"/>
  <c r="AI139"/>
  <c r="AJ139"/>
  <c r="AI140"/>
  <c r="AJ140"/>
  <c r="AI141"/>
  <c r="AJ141"/>
  <c r="AI142"/>
  <c r="AJ142"/>
  <c r="AI143"/>
  <c r="AJ143"/>
  <c r="AI144"/>
  <c r="AJ144"/>
  <c r="AI145"/>
  <c r="AJ145"/>
  <c r="AI146"/>
  <c r="AJ146"/>
  <c r="AI147"/>
  <c r="AJ147"/>
  <c r="AI148"/>
  <c r="AJ148"/>
  <c r="AI88"/>
  <c r="AJ88"/>
  <c r="AI8"/>
  <c r="AJ8"/>
  <c r="AL171" i="13"/>
  <c r="D5"/>
  <c r="AK171"/>
  <c r="AH168"/>
  <c r="AH169"/>
  <c r="AH170"/>
  <c r="AI168" i="14"/>
  <c r="AJ168"/>
  <c r="AI169"/>
  <c r="AJ169"/>
  <c r="AI170"/>
  <c r="AJ170"/>
  <c r="AI168" i="13"/>
  <c r="AJ168"/>
  <c r="AI169"/>
  <c r="AJ169"/>
  <c r="AI170"/>
  <c r="AJ170"/>
  <c r="AH168" i="12"/>
  <c r="AH169"/>
  <c r="AH170"/>
  <c r="AH171"/>
  <c r="AH172"/>
  <c r="AH173"/>
  <c r="AH174"/>
  <c r="AH175"/>
  <c r="AH176"/>
  <c r="AH177"/>
  <c r="AH178"/>
  <c r="AH179"/>
  <c r="AH180"/>
  <c r="AH181"/>
  <c r="AH182"/>
  <c r="AH183"/>
  <c r="AH184"/>
  <c r="AH185"/>
  <c r="AH186"/>
  <c r="AH187"/>
  <c r="AH188"/>
  <c r="AH189"/>
  <c r="AH190"/>
  <c r="AH191"/>
  <c r="AH192"/>
  <c r="AH193"/>
  <c r="AH194"/>
  <c r="AH195"/>
  <c r="AH196"/>
  <c r="AI168"/>
  <c r="AJ168"/>
  <c r="AI169"/>
  <c r="AJ169"/>
  <c r="AI170"/>
  <c r="AJ170"/>
  <c r="AI171"/>
  <c r="AJ171"/>
  <c r="AI172"/>
  <c r="AJ172"/>
  <c r="AI173"/>
  <c r="AJ173"/>
  <c r="AI174"/>
  <c r="AJ174"/>
  <c r="AI175"/>
  <c r="AJ175"/>
  <c r="AI176"/>
  <c r="AJ176"/>
  <c r="AI177"/>
  <c r="AJ177"/>
  <c r="AI178"/>
  <c r="AJ178"/>
  <c r="AI179"/>
  <c r="AJ179"/>
  <c r="AI180"/>
  <c r="AJ180"/>
  <c r="AI181"/>
  <c r="AJ181"/>
  <c r="AI182"/>
  <c r="AJ182"/>
  <c r="AI183"/>
  <c r="AJ183"/>
  <c r="AI184"/>
  <c r="AJ184"/>
  <c r="AI185"/>
  <c r="AJ185"/>
  <c r="AI186"/>
  <c r="AJ186"/>
  <c r="AI187"/>
  <c r="AJ187"/>
  <c r="AI188"/>
  <c r="AJ188"/>
  <c r="AI189"/>
  <c r="AJ189"/>
  <c r="AI190"/>
  <c r="AJ190"/>
  <c r="AI191"/>
  <c r="AJ191"/>
  <c r="AI192"/>
  <c r="AJ192"/>
  <c r="AI193"/>
  <c r="AJ193"/>
  <c r="AI194"/>
  <c r="AJ194"/>
  <c r="AI195"/>
  <c r="AJ195"/>
  <c r="AI196"/>
  <c r="AJ196"/>
  <c r="AI8" i="14"/>
  <c r="AI9"/>
  <c r="AJ9"/>
  <c r="AI10"/>
  <c r="AJ10"/>
  <c r="AI11"/>
  <c r="AJ11"/>
  <c r="AI12"/>
  <c r="AJ12"/>
  <c r="AI13"/>
  <c r="AJ13"/>
  <c r="AI14"/>
  <c r="AJ14"/>
  <c r="AI15"/>
  <c r="AJ15"/>
  <c r="AI16"/>
  <c r="AJ16"/>
  <c r="AI17"/>
  <c r="AJ17"/>
  <c r="AI18"/>
  <c r="AJ18"/>
  <c r="AI19"/>
  <c r="AJ19"/>
  <c r="AI20"/>
  <c r="AJ20"/>
  <c r="AI21"/>
  <c r="AJ21"/>
  <c r="AI22"/>
  <c r="AJ22"/>
  <c r="AI23"/>
  <c r="AJ23"/>
  <c r="AI24"/>
  <c r="AJ24"/>
  <c r="AI25"/>
  <c r="AJ25"/>
  <c r="AI26"/>
  <c r="AJ26"/>
  <c r="AI27"/>
  <c r="AJ27"/>
  <c r="AI28"/>
  <c r="AJ28"/>
  <c r="AI29"/>
  <c r="AJ29"/>
  <c r="AI30"/>
  <c r="AJ30"/>
  <c r="AI31"/>
  <c r="AJ31"/>
  <c r="AI32"/>
  <c r="AJ32"/>
  <c r="AI33"/>
  <c r="AJ33"/>
  <c r="AI34"/>
  <c r="AJ34"/>
  <c r="AI35"/>
  <c r="AJ35"/>
  <c r="AI36"/>
  <c r="AJ36"/>
  <c r="AI37"/>
  <c r="AJ37"/>
  <c r="AI38"/>
  <c r="AJ38"/>
  <c r="AI39"/>
  <c r="AJ39"/>
  <c r="AI40"/>
  <c r="AJ40"/>
  <c r="AI41"/>
  <c r="AJ41"/>
  <c r="AI42"/>
  <c r="AJ42"/>
  <c r="AI43"/>
  <c r="AJ43"/>
  <c r="AI44"/>
  <c r="AJ44"/>
  <c r="AI45"/>
  <c r="AJ45"/>
  <c r="AI46"/>
  <c r="AJ46"/>
  <c r="AI47"/>
  <c r="AJ47"/>
  <c r="AI48"/>
  <c r="AJ48"/>
  <c r="AI49"/>
  <c r="AJ49"/>
  <c r="AI50"/>
  <c r="AJ50"/>
  <c r="AI51"/>
  <c r="AJ51"/>
  <c r="AI52"/>
  <c r="AJ52"/>
  <c r="AI53"/>
  <c r="AJ53"/>
  <c r="AI54"/>
  <c r="AJ54"/>
  <c r="AI55"/>
  <c r="AJ55"/>
  <c r="AI56"/>
  <c r="AJ56"/>
  <c r="AI57"/>
  <c r="AJ57"/>
  <c r="AI58"/>
  <c r="AJ58"/>
  <c r="AI59"/>
  <c r="AJ59"/>
  <c r="AI60"/>
  <c r="AJ60"/>
  <c r="AI61"/>
  <c r="AJ61"/>
  <c r="AI62"/>
  <c r="AJ62"/>
  <c r="AI63"/>
  <c r="AJ63"/>
  <c r="AI64"/>
  <c r="AJ64"/>
  <c r="AI65"/>
  <c r="AJ65"/>
  <c r="AI66"/>
  <c r="AJ66"/>
  <c r="AI67"/>
  <c r="AJ67"/>
  <c r="AI68"/>
  <c r="AJ68"/>
  <c r="AI69"/>
  <c r="AJ69"/>
  <c r="AI70"/>
  <c r="AJ70"/>
  <c r="AI71"/>
  <c r="AJ71"/>
  <c r="AI72"/>
  <c r="AJ72"/>
  <c r="AI73"/>
  <c r="AJ73"/>
  <c r="AI74"/>
  <c r="AJ74"/>
  <c r="AI75"/>
  <c r="AJ75"/>
  <c r="AI76"/>
  <c r="AJ76"/>
  <c r="AI77"/>
  <c r="AJ77"/>
  <c r="AI132"/>
  <c r="AJ132"/>
  <c r="AI133"/>
  <c r="AJ133"/>
  <c r="AI134"/>
  <c r="AJ134"/>
  <c r="AI135"/>
  <c r="AJ135"/>
  <c r="AI136"/>
  <c r="AJ136"/>
  <c r="AI137"/>
  <c r="AJ137"/>
  <c r="AI138"/>
  <c r="AJ138"/>
  <c r="AI139"/>
  <c r="AJ139"/>
  <c r="AI140"/>
  <c r="AJ140"/>
  <c r="AI141"/>
  <c r="AJ141"/>
  <c r="AI142"/>
  <c r="AJ142"/>
  <c r="AI143"/>
  <c r="AJ143"/>
  <c r="AI144"/>
  <c r="AJ144"/>
  <c r="AI145"/>
  <c r="AJ145"/>
  <c r="AI146"/>
  <c r="AJ146"/>
  <c r="AI147"/>
  <c r="AJ147"/>
  <c r="AI148"/>
  <c r="AJ148"/>
  <c r="AI149"/>
  <c r="AJ149"/>
  <c r="AI150"/>
  <c r="AJ150"/>
  <c r="AI151"/>
  <c r="AJ151"/>
  <c r="AI152"/>
  <c r="AJ152"/>
  <c r="AI153"/>
  <c r="AJ153"/>
  <c r="AI154"/>
  <c r="AJ154"/>
  <c r="AI155"/>
  <c r="AJ155"/>
  <c r="AI156"/>
  <c r="AJ156"/>
  <c r="AI157"/>
  <c r="AJ157"/>
  <c r="AI158"/>
  <c r="AJ158"/>
  <c r="AI159"/>
  <c r="AJ159"/>
  <c r="AI160"/>
  <c r="AJ160"/>
  <c r="AI161"/>
  <c r="AJ161"/>
  <c r="AI162"/>
  <c r="AJ162"/>
  <c r="AI163"/>
  <c r="AJ163"/>
  <c r="AI164"/>
  <c r="AJ164"/>
  <c r="AI165"/>
  <c r="AJ165"/>
  <c r="AI166"/>
  <c r="AJ166"/>
  <c r="AI167"/>
  <c r="AJ167"/>
  <c r="AI167" i="13"/>
  <c r="AJ167"/>
  <c r="AI9"/>
  <c r="AJ9"/>
  <c r="AI10"/>
  <c r="AJ10"/>
  <c r="AI11"/>
  <c r="AJ11"/>
  <c r="AI12"/>
  <c r="AJ12"/>
  <c r="AI13"/>
  <c r="AJ13"/>
  <c r="AI14"/>
  <c r="AJ14"/>
  <c r="AI15"/>
  <c r="AJ15"/>
  <c r="AI16"/>
  <c r="AJ16"/>
  <c r="AI17"/>
  <c r="AJ17"/>
  <c r="AI18"/>
  <c r="AJ18"/>
  <c r="AI19"/>
  <c r="AJ19"/>
  <c r="AI20"/>
  <c r="AJ20"/>
  <c r="AI21"/>
  <c r="AJ21"/>
  <c r="AI22"/>
  <c r="AJ22"/>
  <c r="AI23"/>
  <c r="AJ23"/>
  <c r="AI24"/>
  <c r="AJ24"/>
  <c r="AI25"/>
  <c r="AJ25"/>
  <c r="AI26"/>
  <c r="AJ26"/>
  <c r="AI27"/>
  <c r="AJ27"/>
  <c r="AI28"/>
  <c r="AJ28"/>
  <c r="AI29"/>
  <c r="AJ29"/>
  <c r="AI30"/>
  <c r="AJ30"/>
  <c r="AI31"/>
  <c r="AJ31"/>
  <c r="AI32"/>
  <c r="AJ32"/>
  <c r="AI33"/>
  <c r="AJ33"/>
  <c r="AI34"/>
  <c r="AJ34"/>
  <c r="AI35"/>
  <c r="AJ35"/>
  <c r="AI36"/>
  <c r="AJ36"/>
  <c r="AI37"/>
  <c r="AJ37"/>
  <c r="AI38"/>
  <c r="AJ38"/>
  <c r="AI39"/>
  <c r="AJ39"/>
  <c r="AI40"/>
  <c r="AJ40"/>
  <c r="AI41"/>
  <c r="AJ41"/>
  <c r="AI42"/>
  <c r="AJ42"/>
  <c r="AI43"/>
  <c r="AJ43"/>
  <c r="AI44"/>
  <c r="AJ44"/>
  <c r="AI45"/>
  <c r="AJ45"/>
  <c r="AI46"/>
  <c r="AJ46"/>
  <c r="AI47"/>
  <c r="AJ47"/>
  <c r="AI48"/>
  <c r="AJ48"/>
  <c r="AI49"/>
  <c r="AJ49"/>
  <c r="AI50"/>
  <c r="AJ50"/>
  <c r="AI51"/>
  <c r="AJ51"/>
  <c r="AI52"/>
  <c r="AJ52"/>
  <c r="AI53"/>
  <c r="AJ53"/>
  <c r="AI54"/>
  <c r="AJ54"/>
  <c r="AI55"/>
  <c r="AJ55"/>
  <c r="AI56"/>
  <c r="AJ56"/>
  <c r="AI57"/>
  <c r="AJ57"/>
  <c r="AI58"/>
  <c r="AJ58"/>
  <c r="AI59"/>
  <c r="AJ59"/>
  <c r="AI60"/>
  <c r="AJ60"/>
  <c r="AI61"/>
  <c r="AJ61"/>
  <c r="AI62"/>
  <c r="AJ62"/>
  <c r="AI63"/>
  <c r="AJ63"/>
  <c r="AI64"/>
  <c r="AJ64"/>
  <c r="AI65"/>
  <c r="AJ65"/>
  <c r="AI66"/>
  <c r="AJ66"/>
  <c r="AI67"/>
  <c r="AJ67"/>
  <c r="AI68"/>
  <c r="AJ68"/>
  <c r="AI69"/>
  <c r="AJ69"/>
  <c r="AI70"/>
  <c r="AJ70"/>
  <c r="AI71"/>
  <c r="AJ71"/>
  <c r="AI72"/>
  <c r="AJ72"/>
  <c r="AI73"/>
  <c r="AJ73"/>
  <c r="AI74"/>
  <c r="AJ74"/>
  <c r="AI75"/>
  <c r="AJ75"/>
  <c r="AI76"/>
  <c r="AJ76"/>
  <c r="AI77"/>
  <c r="AJ77"/>
  <c r="AI133"/>
  <c r="AJ133"/>
  <c r="AI134"/>
  <c r="AJ134"/>
  <c r="AI135"/>
  <c r="AJ135"/>
  <c r="AI136"/>
  <c r="AJ136"/>
  <c r="AI137"/>
  <c r="AJ137"/>
  <c r="AI138"/>
  <c r="AJ138"/>
  <c r="AI139"/>
  <c r="AJ139"/>
  <c r="AI140"/>
  <c r="AJ140"/>
  <c r="AI141"/>
  <c r="AJ141"/>
  <c r="AI142"/>
  <c r="AJ142"/>
  <c r="AI143"/>
  <c r="AJ143"/>
  <c r="AI144"/>
  <c r="AJ144"/>
  <c r="AI145"/>
  <c r="AJ145"/>
  <c r="AI146"/>
  <c r="AJ146"/>
  <c r="AI147"/>
  <c r="AJ147"/>
  <c r="AI148"/>
  <c r="AJ148"/>
  <c r="AI149"/>
  <c r="AJ149"/>
  <c r="AI150"/>
  <c r="AJ150"/>
  <c r="AI151"/>
  <c r="AJ151"/>
  <c r="AI152"/>
  <c r="AJ152"/>
  <c r="AI153"/>
  <c r="AJ153"/>
  <c r="AI154"/>
  <c r="AJ154"/>
  <c r="AI155"/>
  <c r="AJ155"/>
  <c r="AI156"/>
  <c r="AJ156"/>
  <c r="AI157"/>
  <c r="AJ157"/>
  <c r="AI158"/>
  <c r="AJ158"/>
  <c r="AI159"/>
  <c r="AJ159"/>
  <c r="AI160"/>
  <c r="AJ160"/>
  <c r="AI161"/>
  <c r="AJ161"/>
  <c r="AI162"/>
  <c r="AJ162"/>
  <c r="AI163"/>
  <c r="AJ163"/>
  <c r="AI164"/>
  <c r="AJ164"/>
  <c r="AI165"/>
  <c r="AJ165"/>
  <c r="AI166"/>
  <c r="AJ166"/>
  <c r="AJ8" i="14"/>
  <c r="AJ171"/>
  <c r="AI171"/>
  <c r="AJ171" i="13"/>
  <c r="B4"/>
  <c r="B5"/>
  <c r="AI171"/>
  <c r="AI11" i="12"/>
  <c r="AJ11"/>
  <c r="AI39"/>
  <c r="AJ39"/>
  <c r="AI9"/>
  <c r="AI10"/>
  <c r="AJ10"/>
  <c r="AI12"/>
  <c r="AJ12"/>
  <c r="AI13"/>
  <c r="AJ13"/>
  <c r="AI14"/>
  <c r="AJ14"/>
  <c r="AI15"/>
  <c r="AJ15"/>
  <c r="AI16"/>
  <c r="AJ16"/>
  <c r="AI17"/>
  <c r="AJ17"/>
  <c r="AI18"/>
  <c r="AJ18"/>
  <c r="AI19"/>
  <c r="AJ19"/>
  <c r="AI20"/>
  <c r="AJ20"/>
  <c r="AI21"/>
  <c r="AJ21"/>
  <c r="AI22"/>
  <c r="AJ22"/>
  <c r="AI23"/>
  <c r="AJ23"/>
  <c r="AI24"/>
  <c r="AJ24"/>
  <c r="AI25"/>
  <c r="AJ25"/>
  <c r="AI26"/>
  <c r="AJ26"/>
  <c r="AI27"/>
  <c r="AJ27"/>
  <c r="AI28"/>
  <c r="AJ28"/>
  <c r="AI29"/>
  <c r="AJ29"/>
  <c r="AI30"/>
  <c r="AJ30"/>
  <c r="AI31"/>
  <c r="AJ31"/>
  <c r="AI32"/>
  <c r="AJ32"/>
  <c r="AI33"/>
  <c r="AJ33"/>
  <c r="AI34"/>
  <c r="AJ34"/>
  <c r="AI35"/>
  <c r="AJ35"/>
  <c r="AI36"/>
  <c r="AJ36"/>
  <c r="AI37"/>
  <c r="AJ37"/>
  <c r="AI38"/>
  <c r="AJ38"/>
  <c r="AI40"/>
  <c r="AJ40"/>
  <c r="AI41"/>
  <c r="AJ41"/>
  <c r="AI42"/>
  <c r="AJ42"/>
  <c r="AI43"/>
  <c r="AJ43"/>
  <c r="AI44"/>
  <c r="AJ44"/>
  <c r="AI45"/>
  <c r="AJ45"/>
  <c r="AI46"/>
  <c r="AJ46"/>
  <c r="AI47"/>
  <c r="AJ47"/>
  <c r="AI48"/>
  <c r="AJ48"/>
  <c r="AI49"/>
  <c r="AJ49"/>
  <c r="AI50"/>
  <c r="AJ50"/>
  <c r="AI51"/>
  <c r="AJ51"/>
  <c r="AI52"/>
  <c r="AJ52"/>
  <c r="AI53"/>
  <c r="AI54"/>
  <c r="AJ54"/>
  <c r="AI55"/>
  <c r="AJ55"/>
  <c r="AI56"/>
  <c r="AJ56"/>
  <c r="AI57"/>
  <c r="AJ57"/>
  <c r="AI58"/>
  <c r="AJ58"/>
  <c r="AI59"/>
  <c r="AJ59"/>
  <c r="AI60"/>
  <c r="AJ60"/>
  <c r="AI61"/>
  <c r="AJ61"/>
  <c r="AI62"/>
  <c r="AJ62"/>
  <c r="AI63"/>
  <c r="AJ63"/>
  <c r="AI64"/>
  <c r="AJ64"/>
  <c r="AI65"/>
  <c r="AJ65"/>
  <c r="AI66"/>
  <c r="AJ66"/>
  <c r="AI67"/>
  <c r="AJ67"/>
  <c r="AI68"/>
  <c r="AJ68"/>
  <c r="AI69"/>
  <c r="AJ69"/>
  <c r="AI70"/>
  <c r="AJ70"/>
  <c r="AI71"/>
  <c r="AJ71"/>
  <c r="AI72"/>
  <c r="AJ72"/>
  <c r="AI73"/>
  <c r="AJ73"/>
  <c r="AI74"/>
  <c r="AJ74"/>
  <c r="AI75"/>
  <c r="AJ75"/>
  <c r="AI76"/>
  <c r="AJ76"/>
  <c r="AI77"/>
  <c r="AJ77"/>
  <c r="AI78"/>
  <c r="AJ78"/>
  <c r="AI79"/>
  <c r="AJ79"/>
  <c r="AI80"/>
  <c r="AJ80"/>
  <c r="AI81"/>
  <c r="AJ81"/>
  <c r="AI82"/>
  <c r="AJ82"/>
  <c r="AI83"/>
  <c r="AJ83"/>
  <c r="AI84"/>
  <c r="AJ84"/>
  <c r="AI85"/>
  <c r="AJ85"/>
  <c r="AI86"/>
  <c r="AJ86"/>
  <c r="AI87"/>
  <c r="AJ87"/>
  <c r="AI149"/>
  <c r="AJ149"/>
  <c r="AI150"/>
  <c r="AJ150"/>
  <c r="AI151"/>
  <c r="AJ151"/>
  <c r="AI152"/>
  <c r="AJ152"/>
  <c r="AI153"/>
  <c r="AJ153"/>
  <c r="AI154"/>
  <c r="AJ154"/>
  <c r="AI155"/>
  <c r="AJ155"/>
  <c r="AI156"/>
  <c r="AJ156"/>
  <c r="AI157"/>
  <c r="AJ157"/>
  <c r="AI158"/>
  <c r="AJ158"/>
  <c r="AI159"/>
  <c r="AJ159"/>
  <c r="AI160"/>
  <c r="AJ160"/>
  <c r="AI161"/>
  <c r="AJ161"/>
  <c r="AI162"/>
  <c r="AJ162"/>
  <c r="AI163"/>
  <c r="AJ163"/>
  <c r="AI164"/>
  <c r="AJ164"/>
  <c r="AI165"/>
  <c r="AJ165"/>
  <c r="AI166"/>
  <c r="AJ166"/>
  <c r="AI167"/>
  <c r="AJ167"/>
  <c r="AJ53"/>
  <c r="AI197"/>
  <c r="AJ9"/>
  <c r="AH167" i="14"/>
  <c r="AH166"/>
  <c r="AH165"/>
  <c r="AH164"/>
  <c r="AH163"/>
  <c r="AH162"/>
  <c r="AH161"/>
  <c r="AH160"/>
  <c r="AH159"/>
  <c r="AH158"/>
  <c r="AH157"/>
  <c r="AH156"/>
  <c r="AH155"/>
  <c r="AH154"/>
  <c r="AH153"/>
  <c r="AH152"/>
  <c r="AH151"/>
  <c r="AH150"/>
  <c r="AH149"/>
  <c r="AH148"/>
  <c r="AH147"/>
  <c r="AH146"/>
  <c r="AH145"/>
  <c r="AH144"/>
  <c r="AH143"/>
  <c r="AH142"/>
  <c r="AH141"/>
  <c r="AH140"/>
  <c r="AH139"/>
  <c r="AH138"/>
  <c r="AH137"/>
  <c r="AH136"/>
  <c r="AH135"/>
  <c r="AH134"/>
  <c r="AH133"/>
  <c r="AH132"/>
  <c r="AH131"/>
  <c r="AH130"/>
  <c r="AH129"/>
  <c r="AH128"/>
  <c r="AH127"/>
  <c r="AH126"/>
  <c r="AH125"/>
  <c r="AH124"/>
  <c r="AH123"/>
  <c r="AH122"/>
  <c r="AH121"/>
  <c r="AH120"/>
  <c r="AH119"/>
  <c r="AH118"/>
  <c r="AH117"/>
  <c r="AH116"/>
  <c r="AH115"/>
  <c r="AH114"/>
  <c r="AH113"/>
  <c r="AH112"/>
  <c r="AH111"/>
  <c r="AH110"/>
  <c r="AH109"/>
  <c r="AH108"/>
  <c r="AH107"/>
  <c r="AH106"/>
  <c r="AH105"/>
  <c r="AH104"/>
  <c r="AH103"/>
  <c r="AH102"/>
  <c r="AH101"/>
  <c r="AH100"/>
  <c r="AH99"/>
  <c r="AH98"/>
  <c r="AH97"/>
  <c r="AH96"/>
  <c r="AH95"/>
  <c r="AH94"/>
  <c r="AH93"/>
  <c r="AH92"/>
  <c r="AH91"/>
  <c r="AH90"/>
  <c r="AH89"/>
  <c r="AH88"/>
  <c r="AH87"/>
  <c r="AH86"/>
  <c r="AH85"/>
  <c r="AH84"/>
  <c r="AH83"/>
  <c r="AH82"/>
  <c r="AH81"/>
  <c r="AH80"/>
  <c r="AH79"/>
  <c r="AH78"/>
  <c r="AH77"/>
  <c r="AH76"/>
  <c r="AH75"/>
  <c r="AH74"/>
  <c r="AH73"/>
  <c r="AH72"/>
  <c r="AH71"/>
  <c r="AH70"/>
  <c r="AH69"/>
  <c r="AH68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H167" i="13"/>
  <c r="AH166"/>
  <c r="AH165"/>
  <c r="AH164"/>
  <c r="AH163"/>
  <c r="AH162"/>
  <c r="AH161"/>
  <c r="AH160"/>
  <c r="AH159"/>
  <c r="AH158"/>
  <c r="AH157"/>
  <c r="AH156"/>
  <c r="AH155"/>
  <c r="AH154"/>
  <c r="AH153"/>
  <c r="AH152"/>
  <c r="AH151"/>
  <c r="AH150"/>
  <c r="AH149"/>
  <c r="AH148"/>
  <c r="AH147"/>
  <c r="AH146"/>
  <c r="AH145"/>
  <c r="AH144"/>
  <c r="AH143"/>
  <c r="AH142"/>
  <c r="AH141"/>
  <c r="AH140"/>
  <c r="AH139"/>
  <c r="AH138"/>
  <c r="AH137"/>
  <c r="AH136"/>
  <c r="AH135"/>
  <c r="AH134"/>
  <c r="AH133"/>
  <c r="AH132"/>
  <c r="AH131"/>
  <c r="AH130"/>
  <c r="AH129"/>
  <c r="AH128"/>
  <c r="AH127"/>
  <c r="AH126"/>
  <c r="AH125"/>
  <c r="AH124"/>
  <c r="AH123"/>
  <c r="AH122"/>
  <c r="AH121"/>
  <c r="AH120"/>
  <c r="AH119"/>
  <c r="AH118"/>
  <c r="AH117"/>
  <c r="AH116"/>
  <c r="AH115"/>
  <c r="AH114"/>
  <c r="AH113"/>
  <c r="AH112"/>
  <c r="AH111"/>
  <c r="AH110"/>
  <c r="AH109"/>
  <c r="AH108"/>
  <c r="AH107"/>
  <c r="AH106"/>
  <c r="AH105"/>
  <c r="AH104"/>
  <c r="AH103"/>
  <c r="AH102"/>
  <c r="AH101"/>
  <c r="AH100"/>
  <c r="AH99"/>
  <c r="AH98"/>
  <c r="AH97"/>
  <c r="AH96"/>
  <c r="AH95"/>
  <c r="AH94"/>
  <c r="AH93"/>
  <c r="AH92"/>
  <c r="AH91"/>
  <c r="AH90"/>
  <c r="AH89"/>
  <c r="AH88"/>
  <c r="AH87"/>
  <c r="AH86"/>
  <c r="AH85"/>
  <c r="AH84"/>
  <c r="AH83"/>
  <c r="AH82"/>
  <c r="AH81"/>
  <c r="AH80"/>
  <c r="AH79"/>
  <c r="AH78"/>
  <c r="AH77"/>
  <c r="AH76"/>
  <c r="AH75"/>
  <c r="AH74"/>
  <c r="AH73"/>
  <c r="AH72"/>
  <c r="AH71"/>
  <c r="AH70"/>
  <c r="AH69"/>
  <c r="AH68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H171"/>
  <c r="AH167" i="12"/>
  <c r="AH166"/>
  <c r="AH165"/>
  <c r="AH164"/>
  <c r="AH163"/>
  <c r="AH162"/>
  <c r="AH161"/>
  <c r="AH160"/>
  <c r="AH159"/>
  <c r="AH158"/>
  <c r="AH157"/>
  <c r="AH156"/>
  <c r="AH155"/>
  <c r="AH154"/>
  <c r="AH153"/>
  <c r="AH152"/>
  <c r="AH151"/>
  <c r="AH150"/>
  <c r="AH149"/>
  <c r="AH148"/>
  <c r="AH147"/>
  <c r="AH146"/>
  <c r="AH145"/>
  <c r="AH144"/>
  <c r="AH143"/>
  <c r="AH142"/>
  <c r="AH141"/>
  <c r="AH140"/>
  <c r="AH139"/>
  <c r="AH138"/>
  <c r="AH137"/>
  <c r="AH136"/>
  <c r="AH135"/>
  <c r="AH134"/>
  <c r="AH133"/>
  <c r="AH132"/>
  <c r="AH131"/>
  <c r="AH130"/>
  <c r="AH129"/>
  <c r="AH128"/>
  <c r="AH127"/>
  <c r="AH126"/>
  <c r="AH125"/>
  <c r="AH124"/>
  <c r="AH123"/>
  <c r="AH122"/>
  <c r="AH121"/>
  <c r="AH120"/>
  <c r="AH119"/>
  <c r="AH118"/>
  <c r="AH117"/>
  <c r="AH116"/>
  <c r="AH115"/>
  <c r="AH114"/>
  <c r="AH113"/>
  <c r="AH112"/>
  <c r="AH111"/>
  <c r="AH110"/>
  <c r="AH109"/>
  <c r="AH108"/>
  <c r="AH107"/>
  <c r="AH106"/>
  <c r="AH105"/>
  <c r="AH104"/>
  <c r="AH103"/>
  <c r="AH102"/>
  <c r="AH101"/>
  <c r="AH100"/>
  <c r="AH99"/>
  <c r="AH98"/>
  <c r="AH97"/>
  <c r="AH96"/>
  <c r="AH95"/>
  <c r="AH94"/>
  <c r="AH93"/>
  <c r="AH92"/>
  <c r="AH91"/>
  <c r="AH90"/>
  <c r="AH89"/>
  <c r="AH88"/>
  <c r="AH87"/>
  <c r="AH86"/>
  <c r="AH85"/>
  <c r="AH84"/>
  <c r="AH83"/>
  <c r="AH82"/>
  <c r="AH81"/>
  <c r="AH80"/>
  <c r="AH79"/>
  <c r="AH78"/>
  <c r="AH77"/>
  <c r="AH76"/>
  <c r="AH75"/>
  <c r="AH74"/>
  <c r="AH73"/>
  <c r="AH72"/>
  <c r="AH71"/>
  <c r="AH70"/>
  <c r="AH69"/>
  <c r="AH68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H171" i="14"/>
  <c r="AH197" i="12"/>
  <c r="AJ197"/>
  <c r="B4" i="14"/>
  <c r="B5"/>
  <c r="B4" i="12"/>
  <c r="B5"/>
</calcChain>
</file>

<file path=xl/sharedStrings.xml><?xml version="1.0" encoding="utf-8"?>
<sst xmlns="http://schemas.openxmlformats.org/spreadsheetml/2006/main" count="1182" uniqueCount="268">
  <si>
    <t>14:50</t>
  </si>
  <si>
    <t>Программа (номер блока)</t>
  </si>
  <si>
    <t>Начало блока</t>
  </si>
  <si>
    <t>Всего
хрон.
(сек.)</t>
  </si>
  <si>
    <t>Всего
инвентарь
(GRP 30)</t>
  </si>
  <si>
    <t>Кол-во
вых.</t>
  </si>
  <si>
    <t>Средн.
TVR</t>
  </si>
  <si>
    <t>СРР</t>
  </si>
  <si>
    <t>Итого к оплате:</t>
  </si>
  <si>
    <t>Сериал(2)</t>
  </si>
  <si>
    <t>09:05</t>
  </si>
  <si>
    <t>09:45</t>
  </si>
  <si>
    <t>10:37</t>
  </si>
  <si>
    <t>12:12</t>
  </si>
  <si>
    <t>14:47</t>
  </si>
  <si>
    <t>17:20</t>
  </si>
  <si>
    <t>18:20</t>
  </si>
  <si>
    <t>18:42</t>
  </si>
  <si>
    <t>23:05</t>
  </si>
  <si>
    <t>00:22</t>
  </si>
  <si>
    <t>00:25</t>
  </si>
  <si>
    <t>00:45</t>
  </si>
  <si>
    <t>00:47</t>
  </si>
  <si>
    <t>Всего
хрон. ПРАЙМ
(сек.)</t>
  </si>
  <si>
    <t>Всего
инвентарь ПРАЙМ
(GRP 30)</t>
  </si>
  <si>
    <t>Прайм</t>
  </si>
  <si>
    <t>Офф-прайм</t>
  </si>
  <si>
    <t>вт</t>
  </si>
  <si>
    <t>ср</t>
  </si>
  <si>
    <t>чт</t>
  </si>
  <si>
    <t>пт</t>
  </si>
  <si>
    <t>сб</t>
  </si>
  <si>
    <t>вс</t>
  </si>
  <si>
    <t>пн</t>
  </si>
  <si>
    <t>08:50</t>
  </si>
  <si>
    <t>09:25</t>
  </si>
  <si>
    <t>12:10</t>
  </si>
  <si>
    <t>17:47</t>
  </si>
  <si>
    <t>20:05</t>
  </si>
  <si>
    <t>20:45</t>
  </si>
  <si>
    <t>21:05</t>
  </si>
  <si>
    <t>21:15</t>
  </si>
  <si>
    <t>22:05</t>
  </si>
  <si>
    <t>22:45</t>
  </si>
  <si>
    <t>00:20</t>
  </si>
  <si>
    <t>00:50</t>
  </si>
  <si>
    <t>01:07</t>
  </si>
  <si>
    <t>Художественный фильм(3)</t>
  </si>
  <si>
    <t>Художественный фильм(2)</t>
  </si>
  <si>
    <t>Художественный фильм(1)</t>
  </si>
  <si>
    <t>15:50</t>
  </si>
  <si>
    <t>18:50</t>
  </si>
  <si>
    <t>20:07</t>
  </si>
  <si>
    <t>20:50</t>
  </si>
  <si>
    <t>22:50</t>
  </si>
  <si>
    <t>23:10</t>
  </si>
  <si>
    <t>23:30</t>
  </si>
  <si>
    <t>23:50</t>
  </si>
  <si>
    <t>00:10</t>
  </si>
  <si>
    <t>01:25</t>
  </si>
  <si>
    <t>01:37</t>
  </si>
  <si>
    <t>Экспериментальный график</t>
  </si>
  <si>
    <t xml:space="preserve"> - ячейка для заполнения</t>
  </si>
  <si>
    <t>07:00</t>
  </si>
  <si>
    <t>07:45</t>
  </si>
  <si>
    <t>08:00</t>
  </si>
  <si>
    <t>08:15</t>
  </si>
  <si>
    <t>13:12</t>
  </si>
  <si>
    <t>15:00</t>
  </si>
  <si>
    <t>17:00</t>
  </si>
  <si>
    <t>18:12</t>
  </si>
  <si>
    <t>20:00</t>
  </si>
  <si>
    <t>21:00</t>
  </si>
  <si>
    <t>02:30</t>
  </si>
  <si>
    <t>Художественный фильм(4)</t>
  </si>
  <si>
    <t>Художественный фильм(5)</t>
  </si>
  <si>
    <t>Художественный фильм(6)</t>
  </si>
  <si>
    <t>Художественный фильм(7)</t>
  </si>
  <si>
    <t>06:30</t>
  </si>
  <si>
    <t>06:55</t>
  </si>
  <si>
    <t>07:20</t>
  </si>
  <si>
    <t>07:50</t>
  </si>
  <si>
    <t>08:25</t>
  </si>
  <si>
    <t>08:45</t>
  </si>
  <si>
    <t>08:55</t>
  </si>
  <si>
    <t>08:57</t>
  </si>
  <si>
    <t>10:05</t>
  </si>
  <si>
    <t>10:07</t>
  </si>
  <si>
    <t>11:05</t>
  </si>
  <si>
    <t>11:30</t>
  </si>
  <si>
    <t>11:37</t>
  </si>
  <si>
    <t>11:45</t>
  </si>
  <si>
    <t>12:32</t>
  </si>
  <si>
    <t>12:50</t>
  </si>
  <si>
    <t>13:45</t>
  </si>
  <si>
    <t>14:07</t>
  </si>
  <si>
    <t>14:40</t>
  </si>
  <si>
    <t>15:12</t>
  </si>
  <si>
    <t>15:25</t>
  </si>
  <si>
    <t>15:52</t>
  </si>
  <si>
    <t>16:10</t>
  </si>
  <si>
    <t>16:50</t>
  </si>
  <si>
    <t>16:52</t>
  </si>
  <si>
    <t>17:43</t>
  </si>
  <si>
    <t>19:35</t>
  </si>
  <si>
    <t>19:50</t>
  </si>
  <si>
    <t>20:20</t>
  </si>
  <si>
    <t>21:50</t>
  </si>
  <si>
    <t>22:07</t>
  </si>
  <si>
    <t>22:40</t>
  </si>
  <si>
    <t>23:15</t>
  </si>
  <si>
    <t>23:40</t>
  </si>
  <si>
    <t>23:55</t>
  </si>
  <si>
    <t>00:35</t>
  </si>
  <si>
    <t>00:40</t>
  </si>
  <si>
    <t>00:55</t>
  </si>
  <si>
    <t>01:10</t>
  </si>
  <si>
    <t>01:15</t>
  </si>
  <si>
    <t>01:35</t>
  </si>
  <si>
    <t>02:10</t>
  </si>
  <si>
    <t>02:12</t>
  </si>
  <si>
    <t>Город:</t>
  </si>
  <si>
    <t>Тип размещения:</t>
  </si>
  <si>
    <t>Баинговая аудитория канала</t>
  </si>
  <si>
    <t>Москва</t>
  </si>
  <si>
    <t>Фикс</t>
  </si>
  <si>
    <t>18+</t>
  </si>
  <si>
    <t>Блок до "Мультсериал"(1)</t>
  </si>
  <si>
    <t>Комедийный сериал(1)</t>
  </si>
  <si>
    <t>Комедийный сериал(2)</t>
  </si>
  <si>
    <t>Блок после "Мультсериал"(1)</t>
  </si>
  <si>
    <t>Блок до "Дом-2"(1)</t>
  </si>
  <si>
    <t>Дом 2. LITE(1)</t>
  </si>
  <si>
    <t>Дом 2. LITE(2)</t>
  </si>
  <si>
    <t>Дом 2. LITE(3)</t>
  </si>
  <si>
    <t>Комеди Клаб(1)</t>
  </si>
  <si>
    <t>Комеди Клаб(3)</t>
  </si>
  <si>
    <t>Дом 2. LITE(4)</t>
  </si>
  <si>
    <t>Битва экстрасенсов(1)</t>
  </si>
  <si>
    <t>Перезагрузка(1)</t>
  </si>
  <si>
    <t>Перезагрузка(3)</t>
  </si>
  <si>
    <t>Школа ремонта(1)</t>
  </si>
  <si>
    <t>Битва экстрасенсов(2)</t>
  </si>
  <si>
    <t>Школа ремонта(3)</t>
  </si>
  <si>
    <t>COMEDY WOMAN(1)</t>
  </si>
  <si>
    <t>COMEDY WOMAN(3)</t>
  </si>
  <si>
    <t>Комеди Клаб(2)</t>
  </si>
  <si>
    <t>Холостяк(1)</t>
  </si>
  <si>
    <t>Холостяк(3)</t>
  </si>
  <si>
    <t>Большое кино на ТНТ (повтор)(1)</t>
  </si>
  <si>
    <t>Большое кино на ТНТ (повтор)(3)</t>
  </si>
  <si>
    <t>Большое кино на ТНТ (повтор)(4)</t>
  </si>
  <si>
    <t>Большое кино на ТНТ (повтор)(6)</t>
  </si>
  <si>
    <t>Кино на ТНТ(4)</t>
  </si>
  <si>
    <t>Кино на ТНТ(1)</t>
  </si>
  <si>
    <t>Кино на ТНТ(3)</t>
  </si>
  <si>
    <t>Кино на ТНТ(6)</t>
  </si>
  <si>
    <t>Кино на ТНТ(8)</t>
  </si>
  <si>
    <t>COMEDY CLUB. EXCLUSIVE(1)</t>
  </si>
  <si>
    <t>COMEDY CLUB. EXCLUSIVE(2)</t>
  </si>
  <si>
    <t>Comedy Woman(1)</t>
  </si>
  <si>
    <t>Comedy Woman(3)</t>
  </si>
  <si>
    <t>Экстрасенсы ведут расследование(1)</t>
  </si>
  <si>
    <t>Экстрасенсы ведут расследование(3)</t>
  </si>
  <si>
    <t>Большое кино на ТНТ(1)</t>
  </si>
  <si>
    <t>Большое кино на ТНТ(3)</t>
  </si>
  <si>
    <t>Большое кино на ТНТ(4)</t>
  </si>
  <si>
    <t>ТНТ-Комедия(1)</t>
  </si>
  <si>
    <t>ТНТ-Комедия(3)</t>
  </si>
  <si>
    <t>Большое кино на ТНТ(6)</t>
  </si>
  <si>
    <t>COMEDY БАТТЛ(1)</t>
  </si>
  <si>
    <t>COMEDY БАТТЛ(3)</t>
  </si>
  <si>
    <t>Большое кино на ТНТ(7)</t>
  </si>
  <si>
    <t>ТНТ-Комедия(4)</t>
  </si>
  <si>
    <t>ТНТ-Комедия(6)</t>
  </si>
  <si>
    <t>Дом-2. Город любви(1)</t>
  </si>
  <si>
    <t>ТНТ-Комедия(7)</t>
  </si>
  <si>
    <t>Дом-2. Город любви(3)</t>
  </si>
  <si>
    <t>Дом-2. После заката(2)</t>
  </si>
  <si>
    <t>Ночное кино(2)</t>
  </si>
  <si>
    <t>Дом-2. После заката(1)</t>
  </si>
  <si>
    <t>Ночное кино(1)</t>
  </si>
  <si>
    <t>Ночное кино(5)</t>
  </si>
  <si>
    <t>Ночное кино(4)</t>
  </si>
  <si>
    <t>Ночное кино(7)</t>
  </si>
  <si>
    <t>Дом-2. Город любви(2)</t>
  </si>
  <si>
    <t>Блок после "Мультсериал"(2)</t>
  </si>
  <si>
    <t>07:05</t>
  </si>
  <si>
    <t>07:25</t>
  </si>
  <si>
    <t>07:35</t>
  </si>
  <si>
    <t>08:20</t>
  </si>
  <si>
    <t>08:56</t>
  </si>
  <si>
    <t>11:15</t>
  </si>
  <si>
    <t>13:35</t>
  </si>
  <si>
    <t>13:52</t>
  </si>
  <si>
    <t>14:05</t>
  </si>
  <si>
    <t>14:25</t>
  </si>
  <si>
    <t>16:20</t>
  </si>
  <si>
    <t>17:12</t>
  </si>
  <si>
    <t>17:50</t>
  </si>
  <si>
    <t>18:25</t>
  </si>
  <si>
    <t>19:05</t>
  </si>
  <si>
    <t>19:20</t>
  </si>
  <si>
    <t>20:15</t>
  </si>
  <si>
    <t>21:45</t>
  </si>
  <si>
    <t>02:45</t>
  </si>
  <si>
    <t>03:05</t>
  </si>
  <si>
    <t>03:10</t>
  </si>
  <si>
    <t>03:15</t>
  </si>
  <si>
    <t>03:45</t>
  </si>
  <si>
    <t>04:00</t>
  </si>
  <si>
    <t>04:02</t>
  </si>
  <si>
    <t>04:05</t>
  </si>
  <si>
    <t>04:10</t>
  </si>
  <si>
    <t>04:35</t>
  </si>
  <si>
    <t>04:40</t>
  </si>
  <si>
    <t>05:05</t>
  </si>
  <si>
    <t>05:15</t>
  </si>
  <si>
    <t>05:25</t>
  </si>
  <si>
    <t>05:30</t>
  </si>
  <si>
    <t>05:35</t>
  </si>
  <si>
    <t>05:45</t>
  </si>
  <si>
    <t>Битва экстрасенсов(3)</t>
  </si>
  <si>
    <t>Два с половиной повара(2)</t>
  </si>
  <si>
    <t>Фешн терапия(2)</t>
  </si>
  <si>
    <t>Stand up(1)</t>
  </si>
  <si>
    <t>Stand up(3)</t>
  </si>
  <si>
    <t>Блок до "Комеди Клаб"(1)</t>
  </si>
  <si>
    <t>Кино на ТНТ(5)</t>
  </si>
  <si>
    <t>Кино на ТНТ(7)</t>
  </si>
  <si>
    <t>Кино на ТНТ(9)</t>
  </si>
  <si>
    <t>Холостяк(4)</t>
  </si>
  <si>
    <t>Холостяк(6)</t>
  </si>
  <si>
    <t>ХБ(1)</t>
  </si>
  <si>
    <t>ХБ(3)</t>
  </si>
  <si>
    <t>Большое кино на ТНТ(9)</t>
  </si>
  <si>
    <t>ХБ(2)</t>
  </si>
  <si>
    <t>Ночное кино(3)</t>
  </si>
  <si>
    <t>Ночное кино(6)</t>
  </si>
  <si>
    <t>10:47</t>
  </si>
  <si>
    <t>11:07</t>
  </si>
  <si>
    <t>11:47</t>
  </si>
  <si>
    <t>12:07</t>
  </si>
  <si>
    <t>12:20</t>
  </si>
  <si>
    <t>12:47</t>
  </si>
  <si>
    <t>13:05</t>
  </si>
  <si>
    <t>13:10</t>
  </si>
  <si>
    <t>13:47</t>
  </si>
  <si>
    <t>15:20</t>
  </si>
  <si>
    <t>15:35</t>
  </si>
  <si>
    <t>16:29</t>
  </si>
  <si>
    <t>16:40</t>
  </si>
  <si>
    <t>17:10</t>
  </si>
  <si>
    <t>18:43</t>
  </si>
  <si>
    <t>19:17</t>
  </si>
  <si>
    <t>20:43</t>
  </si>
  <si>
    <t>21:43</t>
  </si>
  <si>
    <t>22:43</t>
  </si>
  <si>
    <t>22:55</t>
  </si>
  <si>
    <t>23:07</t>
  </si>
  <si>
    <t>23:20</t>
  </si>
  <si>
    <t>23:48</t>
  </si>
  <si>
    <t>02:25</t>
  </si>
  <si>
    <t>03:20</t>
  </si>
  <si>
    <t>03:27</t>
  </si>
  <si>
    <t>Бюджет с НДС: 265 356 руб.</t>
  </si>
  <si>
    <t>Бюджет с НДС: 273 881 руб.</t>
  </si>
  <si>
    <t>Бюджет с НДС: 280 018 руб.</t>
  </si>
</sst>
</file>

<file path=xl/styles.xml><?xml version="1.0" encoding="utf-8"?>
<styleSheet xmlns="http://schemas.openxmlformats.org/spreadsheetml/2006/main">
  <numFmts count="1">
    <numFmt numFmtId="164" formatCode="###,###,##0.00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MS Sans Serif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MS Sans Serif"/>
      <family val="2"/>
      <charset val="204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 applyFont="1"/>
    <xf numFmtId="2" fontId="0" fillId="0" borderId="0" xfId="0" applyNumberFormat="1" applyFont="1"/>
    <xf numFmtId="0" fontId="0" fillId="0" borderId="2" xfId="0" applyFont="1" applyBorder="1"/>
    <xf numFmtId="0" fontId="0" fillId="0" borderId="1" xfId="0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" fontId="0" fillId="0" borderId="2" xfId="0" applyNumberFormat="1" applyFont="1" applyBorder="1"/>
    <xf numFmtId="2" fontId="0" fillId="0" borderId="4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vertical="center" wrapText="1"/>
    </xf>
    <xf numFmtId="2" fontId="0" fillId="0" borderId="0" xfId="0" applyNumberFormat="1" applyFont="1" applyBorder="1" applyAlignment="1">
      <alignment vertical="center" wrapText="1"/>
    </xf>
    <xf numFmtId="2" fontId="0" fillId="0" borderId="6" xfId="0" applyNumberFormat="1" applyFont="1" applyFill="1" applyBorder="1" applyAlignment="1">
      <alignment vertical="center" wrapText="1"/>
    </xf>
    <xf numFmtId="164" fontId="0" fillId="0" borderId="2" xfId="0" applyNumberFormat="1" applyFont="1" applyBorder="1"/>
    <xf numFmtId="164" fontId="0" fillId="6" borderId="2" xfId="0" applyNumberFormat="1" applyFont="1" applyFill="1" applyBorder="1"/>
    <xf numFmtId="10" fontId="0" fillId="0" borderId="0" xfId="0" applyNumberFormat="1" applyFont="1"/>
    <xf numFmtId="0" fontId="0" fillId="2" borderId="1" xfId="0" applyFont="1" applyFill="1" applyBorder="1" applyAlignment="1">
      <alignment vertical="center" wrapText="1"/>
    </xf>
    <xf numFmtId="2" fontId="0" fillId="2" borderId="1" xfId="0" applyNumberFormat="1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2" fontId="0" fillId="2" borderId="0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164" fontId="0" fillId="0" borderId="3" xfId="0" applyNumberFormat="1" applyFont="1" applyBorder="1"/>
    <xf numFmtId="0" fontId="0" fillId="3" borderId="0" xfId="0" applyFont="1" applyFill="1"/>
    <xf numFmtId="2" fontId="5" fillId="0" borderId="0" xfId="0" applyNumberFormat="1" applyFont="1" applyFill="1"/>
    <xf numFmtId="2" fontId="5" fillId="0" borderId="1" xfId="0" applyNumberFormat="1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vertical="center" wrapText="1"/>
    </xf>
    <xf numFmtId="49" fontId="6" fillId="0" borderId="9" xfId="0" applyNumberFormat="1" applyFont="1" applyFill="1" applyBorder="1" applyAlignment="1">
      <alignment horizontal="center" vertical="top"/>
    </xf>
    <xf numFmtId="49" fontId="6" fillId="0" borderId="10" xfId="0" applyNumberFormat="1" applyFont="1" applyFill="1" applyBorder="1" applyAlignment="1">
      <alignment horizontal="center" vertical="top"/>
    </xf>
    <xf numFmtId="164" fontId="0" fillId="0" borderId="2" xfId="0" applyNumberFormat="1" applyFont="1" applyFill="1" applyBorder="1"/>
    <xf numFmtId="164" fontId="0" fillId="9" borderId="2" xfId="0" applyNumberFormat="1" applyFont="1" applyFill="1" applyBorder="1"/>
    <xf numFmtId="49" fontId="6" fillId="0" borderId="7" xfId="0" applyNumberFormat="1" applyFont="1" applyFill="1" applyBorder="1" applyAlignment="1">
      <alignment horizontal="left" vertical="top"/>
    </xf>
    <xf numFmtId="49" fontId="6" fillId="0" borderId="8" xfId="0" applyNumberFormat="1" applyFont="1" applyFill="1" applyBorder="1" applyAlignment="1">
      <alignment horizontal="left" vertical="top"/>
    </xf>
    <xf numFmtId="164" fontId="2" fillId="0" borderId="9" xfId="0" applyNumberFormat="1" applyFont="1" applyFill="1" applyBorder="1" applyAlignment="1">
      <alignment horizontal="right" vertical="top"/>
    </xf>
    <xf numFmtId="164" fontId="2" fillId="0" borderId="10" xfId="0" applyNumberFormat="1" applyFont="1" applyFill="1" applyBorder="1" applyAlignment="1">
      <alignment horizontal="right" vertical="top"/>
    </xf>
    <xf numFmtId="0" fontId="2" fillId="4" borderId="9" xfId="0" applyNumberFormat="1" applyFont="1" applyFill="1" applyBorder="1" applyAlignment="1">
      <alignment horizontal="right" vertical="top"/>
    </xf>
    <xf numFmtId="0" fontId="2" fillId="3" borderId="9" xfId="0" applyNumberFormat="1" applyFont="1" applyFill="1" applyBorder="1" applyAlignment="1">
      <alignment horizontal="right" vertical="top"/>
    </xf>
    <xf numFmtId="0" fontId="2" fillId="4" borderId="11" xfId="0" applyNumberFormat="1" applyFont="1" applyFill="1" applyBorder="1" applyAlignment="1">
      <alignment horizontal="right" vertical="top"/>
    </xf>
    <xf numFmtId="0" fontId="2" fillId="3" borderId="11" xfId="0" applyNumberFormat="1" applyFont="1" applyFill="1" applyBorder="1" applyAlignment="1">
      <alignment horizontal="right" vertical="top"/>
    </xf>
    <xf numFmtId="0" fontId="2" fillId="4" borderId="10" xfId="0" applyNumberFormat="1" applyFont="1" applyFill="1" applyBorder="1" applyAlignment="1">
      <alignment horizontal="right" vertical="top"/>
    </xf>
    <xf numFmtId="0" fontId="2" fillId="4" borderId="12" xfId="0" applyNumberFormat="1" applyFont="1" applyFill="1" applyBorder="1" applyAlignment="1">
      <alignment horizontal="right" vertical="top"/>
    </xf>
    <xf numFmtId="0" fontId="7" fillId="10" borderId="19" xfId="0" applyNumberFormat="1" applyFont="1" applyFill="1" applyBorder="1" applyAlignment="1">
      <alignment vertical="center"/>
    </xf>
    <xf numFmtId="0" fontId="7" fillId="10" borderId="20" xfId="0" applyNumberFormat="1" applyFont="1" applyFill="1" applyBorder="1" applyAlignment="1">
      <alignment vertical="center"/>
    </xf>
    <xf numFmtId="0" fontId="7" fillId="10" borderId="21" xfId="0" applyNumberFormat="1" applyFont="1" applyFill="1" applyBorder="1" applyAlignment="1">
      <alignment vertical="center"/>
    </xf>
    <xf numFmtId="0" fontId="2" fillId="3" borderId="10" xfId="0" applyNumberFormat="1" applyFont="1" applyFill="1" applyBorder="1" applyAlignment="1">
      <alignment horizontal="right" vertical="top"/>
    </xf>
    <xf numFmtId="0" fontId="2" fillId="0" borderId="11" xfId="0" applyNumberFormat="1" applyFont="1" applyFill="1" applyBorder="1" applyAlignment="1">
      <alignment horizontal="right" vertical="top"/>
    </xf>
    <xf numFmtId="0" fontId="0" fillId="0" borderId="0" xfId="0" applyFont="1" applyFill="1" applyAlignment="1"/>
    <xf numFmtId="0" fontId="0" fillId="0" borderId="19" xfId="0" applyFont="1" applyBorder="1" applyAlignment="1"/>
    <xf numFmtId="0" fontId="0" fillId="0" borderId="21" xfId="0" applyFont="1" applyBorder="1" applyAlignment="1"/>
    <xf numFmtId="0" fontId="0" fillId="0" borderId="22" xfId="0" applyFont="1" applyFill="1" applyBorder="1" applyAlignment="1"/>
    <xf numFmtId="0" fontId="2" fillId="3" borderId="12" xfId="0" applyNumberFormat="1" applyFont="1" applyFill="1" applyBorder="1" applyAlignment="1">
      <alignment horizontal="right" vertical="top"/>
    </xf>
    <xf numFmtId="2" fontId="1" fillId="0" borderId="2" xfId="1" applyNumberFormat="1" applyFont="1" applyBorder="1"/>
    <xf numFmtId="1" fontId="0" fillId="0" borderId="3" xfId="0" applyNumberFormat="1" applyFont="1" applyBorder="1"/>
    <xf numFmtId="164" fontId="0" fillId="0" borderId="0" xfId="0" applyNumberFormat="1" applyFont="1" applyBorder="1"/>
    <xf numFmtId="10" fontId="3" fillId="0" borderId="2" xfId="0" applyNumberFormat="1" applyFont="1" applyBorder="1" applyAlignment="1">
      <alignment horizontal="center"/>
    </xf>
    <xf numFmtId="0" fontId="8" fillId="10" borderId="4" xfId="0" applyNumberFormat="1" applyFont="1" applyFill="1" applyBorder="1" applyAlignment="1">
      <alignment horizontal="center" vertical="center"/>
    </xf>
    <xf numFmtId="0" fontId="8" fillId="10" borderId="13" xfId="0" applyNumberFormat="1" applyFont="1" applyFill="1" applyBorder="1" applyAlignment="1">
      <alignment horizontal="center" vertical="center"/>
    </xf>
    <xf numFmtId="0" fontId="8" fillId="10" borderId="5" xfId="0" applyNumberFormat="1" applyFont="1" applyFill="1" applyBorder="1" applyAlignment="1">
      <alignment horizontal="center" vertical="center"/>
    </xf>
    <xf numFmtId="164" fontId="0" fillId="0" borderId="24" xfId="0" applyNumberFormat="1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10" borderId="17" xfId="0" applyNumberFormat="1" applyFont="1" applyFill="1" applyBorder="1" applyAlignment="1">
      <alignment horizontal="center" vertical="center"/>
    </xf>
    <xf numFmtId="0" fontId="8" fillId="10" borderId="2" xfId="0" applyNumberFormat="1" applyFont="1" applyFill="1" applyBorder="1" applyAlignment="1">
      <alignment horizontal="center" vertical="center"/>
    </xf>
    <xf numFmtId="0" fontId="8" fillId="10" borderId="18" xfId="0" applyNumberFormat="1" applyFont="1" applyFill="1" applyBorder="1" applyAlignment="1">
      <alignment horizontal="center" vertical="center"/>
    </xf>
    <xf numFmtId="0" fontId="8" fillId="10" borderId="23" xfId="0" applyNumberFormat="1" applyFont="1" applyFill="1" applyBorder="1" applyAlignment="1">
      <alignment horizontal="center" vertical="center"/>
    </xf>
    <xf numFmtId="0" fontId="8" fillId="10" borderId="16" xfId="0" applyNumberFormat="1" applyFont="1" applyFill="1" applyBorder="1" applyAlignment="1">
      <alignment horizontal="center" vertical="center"/>
    </xf>
    <xf numFmtId="0" fontId="8" fillId="10" borderId="14" xfId="0" applyNumberFormat="1" applyFont="1" applyFill="1" applyBorder="1" applyAlignment="1">
      <alignment horizontal="center" vertical="center"/>
    </xf>
    <xf numFmtId="0" fontId="8" fillId="10" borderId="15" xfId="0" applyNumberFormat="1" applyFont="1" applyFill="1" applyBorder="1" applyAlignment="1">
      <alignment horizontal="center" vertical="center"/>
    </xf>
    <xf numFmtId="10" fontId="3" fillId="5" borderId="2" xfId="0" applyNumberFormat="1" applyFont="1" applyFill="1" applyBorder="1" applyAlignment="1">
      <alignment horizontal="center"/>
    </xf>
    <xf numFmtId="2" fontId="9" fillId="0" borderId="0" xfId="0" applyNumberFormat="1" applyFont="1"/>
    <xf numFmtId="0" fontId="9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N199"/>
  <sheetViews>
    <sheetView tabSelected="1" topLeftCell="C1" zoomScale="85" zoomScaleNormal="85" workbookViewId="0">
      <pane ySplit="6" topLeftCell="A7" activePane="bottomLeft" state="frozen"/>
      <selection pane="bottomLeft" activeCell="AL199" sqref="AL199"/>
    </sheetView>
  </sheetViews>
  <sheetFormatPr defaultRowHeight="15"/>
  <cols>
    <col min="1" max="1" width="39.42578125" style="1" bestFit="1" customWidth="1"/>
    <col min="2" max="2" width="8.42578125" style="26" customWidth="1"/>
    <col min="3" max="33" width="3.7109375" style="1" customWidth="1"/>
    <col min="34" max="34" width="4.28515625" style="2" customWidth="1"/>
    <col min="35" max="35" width="8.140625" style="1" customWidth="1"/>
    <col min="36" max="36" width="8.140625" style="2" customWidth="1"/>
    <col min="37" max="37" width="8.140625" style="1" customWidth="1"/>
    <col min="38" max="38" width="8.140625" style="2" customWidth="1"/>
    <col min="39" max="39" width="9.28515625" style="2" customWidth="1"/>
    <col min="40" max="16384" width="9.140625" style="1"/>
  </cols>
  <sheetData>
    <row r="1" spans="1:40" ht="18.75">
      <c r="A1" s="43" t="s">
        <v>121</v>
      </c>
      <c r="B1" s="57" t="s">
        <v>124</v>
      </c>
      <c r="C1" s="58"/>
      <c r="D1" s="58"/>
      <c r="E1" s="58"/>
      <c r="F1" s="58"/>
      <c r="G1" s="59"/>
      <c r="H1" s="48"/>
      <c r="V1" s="62" t="s">
        <v>61</v>
      </c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J1" s="1"/>
      <c r="AL1" s="1"/>
    </row>
    <row r="2" spans="1:40">
      <c r="A2" s="44" t="s">
        <v>122</v>
      </c>
      <c r="B2" s="64" t="s">
        <v>125</v>
      </c>
      <c r="C2" s="65"/>
      <c r="D2" s="65"/>
      <c r="E2" s="65"/>
      <c r="F2" s="65"/>
      <c r="G2" s="66"/>
      <c r="H2" s="48"/>
      <c r="V2" s="25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2"/>
      <c r="AJ2" s="15"/>
    </row>
    <row r="3" spans="1:40" ht="15.75" thickBot="1">
      <c r="A3" s="45" t="s">
        <v>123</v>
      </c>
      <c r="B3" s="67" t="s">
        <v>126</v>
      </c>
      <c r="C3" s="68"/>
      <c r="D3" s="69"/>
      <c r="E3" s="69"/>
      <c r="F3" s="69"/>
      <c r="G3" s="70"/>
      <c r="H3" s="48"/>
      <c r="AJ3" s="15"/>
    </row>
    <row r="4" spans="1:40">
      <c r="A4" s="49" t="s">
        <v>25</v>
      </c>
      <c r="B4" s="71">
        <f>AJ197/AL197</f>
        <v>0.11366425746624846</v>
      </c>
      <c r="C4" s="71"/>
      <c r="H4" s="48"/>
    </row>
    <row r="5" spans="1:40" ht="15.75" thickBot="1">
      <c r="A5" s="50" t="s">
        <v>26</v>
      </c>
      <c r="B5" s="56">
        <f>1-B4</f>
        <v>0.88633574253375158</v>
      </c>
      <c r="C5" s="56"/>
      <c r="D5" s="60">
        <f>AL197</f>
        <v>9.777333333333333</v>
      </c>
      <c r="E5" s="61"/>
      <c r="F5" s="61"/>
      <c r="H5" s="51"/>
    </row>
    <row r="6" spans="1:40" ht="74.25" customHeight="1" thickBot="1">
      <c r="A6" s="16" t="s">
        <v>1</v>
      </c>
      <c r="B6" s="27" t="s">
        <v>2</v>
      </c>
      <c r="C6" s="22">
        <v>1</v>
      </c>
      <c r="D6" s="20">
        <v>2</v>
      </c>
      <c r="E6" s="20">
        <v>3</v>
      </c>
      <c r="F6" s="20">
        <v>4</v>
      </c>
      <c r="G6" s="20">
        <v>5</v>
      </c>
      <c r="H6" s="20">
        <v>6</v>
      </c>
      <c r="I6" s="22">
        <v>7</v>
      </c>
      <c r="J6" s="22">
        <v>8</v>
      </c>
      <c r="K6" s="20">
        <v>9</v>
      </c>
      <c r="L6" s="20">
        <v>10</v>
      </c>
      <c r="M6" s="20">
        <v>11</v>
      </c>
      <c r="N6" s="20">
        <v>12</v>
      </c>
      <c r="O6" s="20">
        <v>13</v>
      </c>
      <c r="P6" s="22">
        <v>14</v>
      </c>
      <c r="Q6" s="22">
        <v>15</v>
      </c>
      <c r="R6" s="20">
        <v>16</v>
      </c>
      <c r="S6" s="20">
        <v>17</v>
      </c>
      <c r="T6" s="20">
        <v>18</v>
      </c>
      <c r="U6" s="20">
        <v>19</v>
      </c>
      <c r="V6" s="20">
        <v>20</v>
      </c>
      <c r="W6" s="22">
        <v>21</v>
      </c>
      <c r="X6" s="22">
        <v>22</v>
      </c>
      <c r="Y6" s="20">
        <v>23</v>
      </c>
      <c r="Z6" s="20">
        <v>24</v>
      </c>
      <c r="AA6" s="20">
        <v>25</v>
      </c>
      <c r="AB6" s="20">
        <v>26</v>
      </c>
      <c r="AC6" s="20">
        <v>27</v>
      </c>
      <c r="AD6" s="22">
        <v>28</v>
      </c>
      <c r="AE6" s="22">
        <v>29</v>
      </c>
      <c r="AF6" s="20">
        <v>30</v>
      </c>
      <c r="AG6" s="20">
        <v>31</v>
      </c>
      <c r="AH6" s="5" t="s">
        <v>5</v>
      </c>
      <c r="AI6" s="4" t="s">
        <v>23</v>
      </c>
      <c r="AJ6" s="5" t="s">
        <v>24</v>
      </c>
      <c r="AK6" s="4" t="s">
        <v>3</v>
      </c>
      <c r="AL6" s="5" t="s">
        <v>4</v>
      </c>
      <c r="AM6" s="17" t="s">
        <v>6</v>
      </c>
      <c r="AN6" s="8" t="s">
        <v>7</v>
      </c>
    </row>
    <row r="7" spans="1:40" ht="19.5" customHeight="1">
      <c r="A7" s="18"/>
      <c r="B7" s="28"/>
      <c r="C7" s="21" t="s">
        <v>32</v>
      </c>
      <c r="D7" s="21" t="s">
        <v>33</v>
      </c>
      <c r="E7" s="21" t="s">
        <v>27</v>
      </c>
      <c r="F7" s="21" t="s">
        <v>28</v>
      </c>
      <c r="G7" s="21" t="s">
        <v>29</v>
      </c>
      <c r="H7" s="21" t="s">
        <v>30</v>
      </c>
      <c r="I7" s="21" t="s">
        <v>31</v>
      </c>
      <c r="J7" s="21" t="s">
        <v>32</v>
      </c>
      <c r="K7" s="21" t="s">
        <v>33</v>
      </c>
      <c r="L7" s="21" t="s">
        <v>27</v>
      </c>
      <c r="M7" s="21" t="s">
        <v>28</v>
      </c>
      <c r="N7" s="21" t="s">
        <v>29</v>
      </c>
      <c r="O7" s="21" t="s">
        <v>30</v>
      </c>
      <c r="P7" s="21" t="s">
        <v>31</v>
      </c>
      <c r="Q7" s="21" t="s">
        <v>32</v>
      </c>
      <c r="R7" s="21" t="s">
        <v>33</v>
      </c>
      <c r="S7" s="21" t="s">
        <v>27</v>
      </c>
      <c r="T7" s="21" t="s">
        <v>28</v>
      </c>
      <c r="U7" s="21" t="s">
        <v>29</v>
      </c>
      <c r="V7" s="21" t="s">
        <v>30</v>
      </c>
      <c r="W7" s="21" t="s">
        <v>31</v>
      </c>
      <c r="X7" s="21" t="s">
        <v>32</v>
      </c>
      <c r="Y7" s="21" t="s">
        <v>33</v>
      </c>
      <c r="Z7" s="21" t="s">
        <v>27</v>
      </c>
      <c r="AA7" s="21" t="s">
        <v>28</v>
      </c>
      <c r="AB7" s="21" t="s">
        <v>29</v>
      </c>
      <c r="AC7" s="21" t="s">
        <v>30</v>
      </c>
      <c r="AD7" s="21" t="s">
        <v>31</v>
      </c>
      <c r="AE7" s="21" t="s">
        <v>32</v>
      </c>
      <c r="AF7" s="21" t="s">
        <v>33</v>
      </c>
      <c r="AG7" s="21" t="s">
        <v>27</v>
      </c>
      <c r="AH7" s="11"/>
      <c r="AI7" s="10"/>
      <c r="AJ7" s="11"/>
      <c r="AK7" s="10"/>
      <c r="AL7" s="11"/>
      <c r="AM7" s="19"/>
      <c r="AN7" s="12"/>
    </row>
    <row r="8" spans="1:40" ht="15" hidden="1" customHeight="1">
      <c r="A8" s="33" t="s">
        <v>127</v>
      </c>
      <c r="B8" s="29" t="s">
        <v>63</v>
      </c>
      <c r="C8" s="37"/>
      <c r="D8" s="38"/>
      <c r="E8" s="38"/>
      <c r="F8" s="38"/>
      <c r="G8" s="38"/>
      <c r="H8" s="38"/>
      <c r="I8" s="37"/>
      <c r="J8" s="37"/>
      <c r="K8" s="38"/>
      <c r="L8" s="38"/>
      <c r="M8" s="38"/>
      <c r="N8" s="38"/>
      <c r="O8" s="38"/>
      <c r="P8" s="37"/>
      <c r="Q8" s="37"/>
      <c r="R8" s="38"/>
      <c r="S8" s="38"/>
      <c r="T8" s="38"/>
      <c r="U8" s="38"/>
      <c r="V8" s="38"/>
      <c r="W8" s="37"/>
      <c r="X8" s="37"/>
      <c r="Y8" s="38"/>
      <c r="Z8" s="38"/>
      <c r="AA8" s="38"/>
      <c r="AB8" s="38"/>
      <c r="AC8" s="38"/>
      <c r="AD8" s="37"/>
      <c r="AE8" s="37"/>
      <c r="AF8" s="40"/>
      <c r="AG8" s="47"/>
      <c r="AH8" s="7">
        <f t="shared" ref="AH8:AH39" si="0">COUNT(C8:AG8)</f>
        <v>0</v>
      </c>
      <c r="AI8" s="13">
        <f>SUM(I8:J8,P8:Q8,W8:X8,AD8:AE8,C8)</f>
        <v>0</v>
      </c>
      <c r="AJ8" s="53">
        <f>AI8/30*AM8</f>
        <v>0</v>
      </c>
      <c r="AK8" s="3">
        <f>SUM(C8:AG8)</f>
        <v>0</v>
      </c>
      <c r="AL8" s="53">
        <f>AK8/30*AM8</f>
        <v>0</v>
      </c>
      <c r="AM8" s="35">
        <v>0.19</v>
      </c>
      <c r="AN8" s="3">
        <v>20000</v>
      </c>
    </row>
    <row r="9" spans="1:40" ht="15" hidden="1" customHeight="1">
      <c r="A9" s="33" t="s">
        <v>128</v>
      </c>
      <c r="B9" s="29" t="s">
        <v>187</v>
      </c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7"/>
      <c r="P9" s="38"/>
      <c r="Q9" s="38"/>
      <c r="R9" s="37"/>
      <c r="S9" s="37"/>
      <c r="T9" s="37"/>
      <c r="U9" s="37"/>
      <c r="V9" s="37"/>
      <c r="W9" s="38"/>
      <c r="X9" s="38"/>
      <c r="Y9" s="37"/>
      <c r="Z9" s="37"/>
      <c r="AA9" s="37"/>
      <c r="AB9" s="37"/>
      <c r="AC9" s="37"/>
      <c r="AD9" s="38"/>
      <c r="AE9" s="38"/>
      <c r="AF9" s="39"/>
      <c r="AG9" s="47"/>
      <c r="AH9" s="7">
        <f t="shared" si="0"/>
        <v>0</v>
      </c>
      <c r="AI9" s="13">
        <f t="shared" ref="AI9:AI72" si="1">SUM(I9:J9,P9:Q9,W9:X9,AD9:AE9,C9)</f>
        <v>0</v>
      </c>
      <c r="AJ9" s="53">
        <f t="shared" ref="AJ9:AJ72" si="2">AI9/30*AM9</f>
        <v>0</v>
      </c>
      <c r="AK9" s="3">
        <f t="shared" ref="AK9:AK72" si="3">SUM(C9:AG9)</f>
        <v>0</v>
      </c>
      <c r="AL9" s="53">
        <f t="shared" ref="AL9:AL72" si="4">AK9/30*AM9</f>
        <v>0</v>
      </c>
      <c r="AM9" s="35">
        <v>0.18099999999999999</v>
      </c>
      <c r="AN9" s="3">
        <v>20000</v>
      </c>
    </row>
    <row r="10" spans="1:40" ht="15" hidden="1" customHeight="1">
      <c r="A10" s="33" t="s">
        <v>129</v>
      </c>
      <c r="B10" s="29" t="s">
        <v>80</v>
      </c>
      <c r="C10" s="38"/>
      <c r="D10" s="37"/>
      <c r="E10" s="37"/>
      <c r="F10" s="37"/>
      <c r="G10" s="37"/>
      <c r="H10" s="37"/>
      <c r="I10" s="38"/>
      <c r="J10" s="38"/>
      <c r="K10" s="37"/>
      <c r="L10" s="37"/>
      <c r="M10" s="37"/>
      <c r="N10" s="37"/>
      <c r="O10" s="37"/>
      <c r="P10" s="38"/>
      <c r="Q10" s="38"/>
      <c r="R10" s="37"/>
      <c r="S10" s="37"/>
      <c r="T10" s="37"/>
      <c r="U10" s="37"/>
      <c r="V10" s="37"/>
      <c r="W10" s="38"/>
      <c r="X10" s="38"/>
      <c r="Y10" s="37"/>
      <c r="Z10" s="37"/>
      <c r="AA10" s="37"/>
      <c r="AB10" s="37"/>
      <c r="AC10" s="37"/>
      <c r="AD10" s="38"/>
      <c r="AE10" s="38"/>
      <c r="AF10" s="39"/>
      <c r="AG10" s="47"/>
      <c r="AH10" s="7">
        <f t="shared" si="0"/>
        <v>0</v>
      </c>
      <c r="AI10" s="13">
        <f t="shared" si="1"/>
        <v>0</v>
      </c>
      <c r="AJ10" s="53">
        <f t="shared" si="2"/>
        <v>0</v>
      </c>
      <c r="AK10" s="3">
        <f t="shared" si="3"/>
        <v>0</v>
      </c>
      <c r="AL10" s="53">
        <f t="shared" si="4"/>
        <v>0</v>
      </c>
      <c r="AM10" s="35">
        <v>0.18099999999999999</v>
      </c>
      <c r="AN10" s="3">
        <v>20000</v>
      </c>
    </row>
    <row r="11" spans="1:40" ht="15" hidden="1" customHeight="1">
      <c r="A11" s="33" t="s">
        <v>127</v>
      </c>
      <c r="B11" s="29" t="s">
        <v>188</v>
      </c>
      <c r="C11" s="37"/>
      <c r="D11" s="38"/>
      <c r="E11" s="38"/>
      <c r="F11" s="38"/>
      <c r="G11" s="38"/>
      <c r="H11" s="38"/>
      <c r="I11" s="37"/>
      <c r="J11" s="37"/>
      <c r="K11" s="38"/>
      <c r="L11" s="38"/>
      <c r="M11" s="38"/>
      <c r="N11" s="38"/>
      <c r="O11" s="38"/>
      <c r="P11" s="37"/>
      <c r="Q11" s="37"/>
      <c r="R11" s="38"/>
      <c r="S11" s="38"/>
      <c r="T11" s="38"/>
      <c r="U11" s="38"/>
      <c r="V11" s="38"/>
      <c r="W11" s="37"/>
      <c r="X11" s="37"/>
      <c r="Y11" s="38"/>
      <c r="Z11" s="38"/>
      <c r="AA11" s="38"/>
      <c r="AB11" s="38"/>
      <c r="AC11" s="38"/>
      <c r="AD11" s="37"/>
      <c r="AE11" s="37"/>
      <c r="AF11" s="40"/>
      <c r="AG11" s="47"/>
      <c r="AH11" s="7">
        <f t="shared" si="0"/>
        <v>0</v>
      </c>
      <c r="AI11" s="13">
        <f>SUM(I11:J11,P11:Q11,W11:X11,AD11:AE11,C11)</f>
        <v>0</v>
      </c>
      <c r="AJ11" s="53">
        <f t="shared" si="2"/>
        <v>0</v>
      </c>
      <c r="AK11" s="3">
        <f t="shared" si="3"/>
        <v>0</v>
      </c>
      <c r="AL11" s="53">
        <f t="shared" si="4"/>
        <v>0</v>
      </c>
      <c r="AM11" s="35">
        <v>0.26900000000000002</v>
      </c>
      <c r="AN11" s="3">
        <v>20000</v>
      </c>
    </row>
    <row r="12" spans="1:40" ht="15" hidden="1" customHeight="1">
      <c r="A12" s="33" t="s">
        <v>127</v>
      </c>
      <c r="B12" s="29" t="s">
        <v>189</v>
      </c>
      <c r="C12" s="37"/>
      <c r="D12" s="37"/>
      <c r="E12" s="37"/>
      <c r="F12" s="37"/>
      <c r="G12" s="37"/>
      <c r="H12" s="37"/>
      <c r="I12" s="38"/>
      <c r="J12" s="37"/>
      <c r="K12" s="37"/>
      <c r="L12" s="37"/>
      <c r="M12" s="37"/>
      <c r="N12" s="37"/>
      <c r="O12" s="37"/>
      <c r="P12" s="38"/>
      <c r="Q12" s="37"/>
      <c r="R12" s="37"/>
      <c r="S12" s="37"/>
      <c r="T12" s="37"/>
      <c r="U12" s="37"/>
      <c r="V12" s="37"/>
      <c r="W12" s="38"/>
      <c r="X12" s="37"/>
      <c r="Y12" s="37"/>
      <c r="Z12" s="37"/>
      <c r="AA12" s="37"/>
      <c r="AB12" s="37"/>
      <c r="AC12" s="37"/>
      <c r="AD12" s="38"/>
      <c r="AE12" s="37"/>
      <c r="AF12" s="39"/>
      <c r="AG12" s="47"/>
      <c r="AH12" s="7">
        <f t="shared" si="0"/>
        <v>0</v>
      </c>
      <c r="AI12" s="13">
        <f t="shared" si="1"/>
        <v>0</v>
      </c>
      <c r="AJ12" s="53">
        <f t="shared" si="2"/>
        <v>0</v>
      </c>
      <c r="AK12" s="3">
        <f t="shared" si="3"/>
        <v>0</v>
      </c>
      <c r="AL12" s="53">
        <f t="shared" si="4"/>
        <v>0</v>
      </c>
      <c r="AM12" s="35">
        <v>0.36299999999999999</v>
      </c>
      <c r="AN12" s="3">
        <v>20000</v>
      </c>
    </row>
    <row r="13" spans="1:40" ht="15" hidden="1" customHeight="1">
      <c r="A13" s="33" t="s">
        <v>128</v>
      </c>
      <c r="B13" s="29" t="s">
        <v>189</v>
      </c>
      <c r="C13" s="38"/>
      <c r="D13" s="37"/>
      <c r="E13" s="37"/>
      <c r="F13" s="37"/>
      <c r="G13" s="37"/>
      <c r="H13" s="37"/>
      <c r="I13" s="37"/>
      <c r="J13" s="38"/>
      <c r="K13" s="37"/>
      <c r="L13" s="37"/>
      <c r="M13" s="37"/>
      <c r="N13" s="37"/>
      <c r="O13" s="37"/>
      <c r="P13" s="37"/>
      <c r="Q13" s="38"/>
      <c r="R13" s="37"/>
      <c r="S13" s="37"/>
      <c r="T13" s="37"/>
      <c r="U13" s="37"/>
      <c r="V13" s="37"/>
      <c r="W13" s="37"/>
      <c r="X13" s="38"/>
      <c r="Y13" s="37"/>
      <c r="Z13" s="37"/>
      <c r="AA13" s="37"/>
      <c r="AB13" s="37"/>
      <c r="AC13" s="37"/>
      <c r="AD13" s="37"/>
      <c r="AE13" s="38"/>
      <c r="AF13" s="39"/>
      <c r="AG13" s="47"/>
      <c r="AH13" s="7">
        <f t="shared" si="0"/>
        <v>0</v>
      </c>
      <c r="AI13" s="13">
        <f t="shared" si="1"/>
        <v>0</v>
      </c>
      <c r="AJ13" s="53">
        <f t="shared" si="2"/>
        <v>0</v>
      </c>
      <c r="AK13" s="3">
        <f t="shared" si="3"/>
        <v>0</v>
      </c>
      <c r="AL13" s="53">
        <f t="shared" si="4"/>
        <v>0</v>
      </c>
      <c r="AM13" s="35">
        <v>0.27100000000000002</v>
      </c>
      <c r="AN13" s="3">
        <v>20000</v>
      </c>
    </row>
    <row r="14" spans="1:40" ht="15" hidden="1" customHeight="1">
      <c r="A14" s="33" t="s">
        <v>130</v>
      </c>
      <c r="B14" s="29" t="s">
        <v>64</v>
      </c>
      <c r="C14" s="37"/>
      <c r="D14" s="38"/>
      <c r="E14" s="38"/>
      <c r="F14" s="38"/>
      <c r="G14" s="38"/>
      <c r="H14" s="38"/>
      <c r="I14" s="37"/>
      <c r="J14" s="37"/>
      <c r="K14" s="38"/>
      <c r="L14" s="38"/>
      <c r="M14" s="38"/>
      <c r="N14" s="38"/>
      <c r="O14" s="38"/>
      <c r="P14" s="37"/>
      <c r="Q14" s="37"/>
      <c r="R14" s="38"/>
      <c r="S14" s="38"/>
      <c r="T14" s="38"/>
      <c r="U14" s="38"/>
      <c r="V14" s="38"/>
      <c r="W14" s="37"/>
      <c r="X14" s="37"/>
      <c r="Y14" s="38"/>
      <c r="Z14" s="38"/>
      <c r="AA14" s="38"/>
      <c r="AB14" s="38"/>
      <c r="AC14" s="38"/>
      <c r="AD14" s="37"/>
      <c r="AE14" s="37"/>
      <c r="AF14" s="40"/>
      <c r="AG14" s="47"/>
      <c r="AH14" s="7">
        <f t="shared" si="0"/>
        <v>0</v>
      </c>
      <c r="AI14" s="13">
        <f t="shared" si="1"/>
        <v>0</v>
      </c>
      <c r="AJ14" s="53">
        <f t="shared" si="2"/>
        <v>0</v>
      </c>
      <c r="AK14" s="3">
        <f t="shared" si="3"/>
        <v>0</v>
      </c>
      <c r="AL14" s="53">
        <f t="shared" si="4"/>
        <v>0</v>
      </c>
      <c r="AM14" s="35">
        <v>0.216</v>
      </c>
      <c r="AN14" s="3">
        <v>20000</v>
      </c>
    </row>
    <row r="15" spans="1:40" ht="15" hidden="1" customHeight="1">
      <c r="A15" s="33" t="s">
        <v>129</v>
      </c>
      <c r="B15" s="29" t="s">
        <v>81</v>
      </c>
      <c r="C15" s="38"/>
      <c r="D15" s="37"/>
      <c r="E15" s="37"/>
      <c r="F15" s="37"/>
      <c r="G15" s="37"/>
      <c r="H15" s="37"/>
      <c r="I15" s="37"/>
      <c r="J15" s="38"/>
      <c r="K15" s="37"/>
      <c r="L15" s="37"/>
      <c r="M15" s="37"/>
      <c r="N15" s="37"/>
      <c r="O15" s="37"/>
      <c r="P15" s="37"/>
      <c r="Q15" s="38"/>
      <c r="R15" s="37"/>
      <c r="S15" s="37"/>
      <c r="T15" s="37"/>
      <c r="U15" s="37"/>
      <c r="V15" s="37"/>
      <c r="W15" s="37"/>
      <c r="X15" s="38"/>
      <c r="Y15" s="37"/>
      <c r="Z15" s="37"/>
      <c r="AA15" s="37"/>
      <c r="AB15" s="37"/>
      <c r="AC15" s="37"/>
      <c r="AD15" s="37"/>
      <c r="AE15" s="38"/>
      <c r="AF15" s="39"/>
      <c r="AG15" s="47"/>
      <c r="AH15" s="7">
        <f t="shared" si="0"/>
        <v>0</v>
      </c>
      <c r="AI15" s="13">
        <f t="shared" si="1"/>
        <v>0</v>
      </c>
      <c r="AJ15" s="53">
        <f t="shared" si="2"/>
        <v>0</v>
      </c>
      <c r="AK15" s="3">
        <f t="shared" si="3"/>
        <v>0</v>
      </c>
      <c r="AL15" s="53">
        <f t="shared" si="4"/>
        <v>0</v>
      </c>
      <c r="AM15" s="35">
        <v>0.27100000000000002</v>
      </c>
      <c r="AN15" s="3">
        <v>20000</v>
      </c>
    </row>
    <row r="16" spans="1:40" ht="15" hidden="1" customHeight="1">
      <c r="A16" s="33" t="s">
        <v>127</v>
      </c>
      <c r="B16" s="29" t="s">
        <v>65</v>
      </c>
      <c r="C16" s="38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9"/>
      <c r="AG16" s="47"/>
      <c r="AH16" s="7">
        <f t="shared" si="0"/>
        <v>0</v>
      </c>
      <c r="AI16" s="13">
        <f t="shared" si="1"/>
        <v>0</v>
      </c>
      <c r="AJ16" s="53">
        <f t="shared" si="2"/>
        <v>0</v>
      </c>
      <c r="AK16" s="3">
        <f t="shared" si="3"/>
        <v>0</v>
      </c>
      <c r="AL16" s="53">
        <f t="shared" si="4"/>
        <v>0</v>
      </c>
      <c r="AM16" s="35">
        <v>0.11</v>
      </c>
      <c r="AN16" s="3">
        <v>20000</v>
      </c>
    </row>
    <row r="17" spans="1:40" ht="15" hidden="1" customHeight="1">
      <c r="A17" s="33" t="s">
        <v>127</v>
      </c>
      <c r="B17" s="29" t="s">
        <v>65</v>
      </c>
      <c r="C17" s="37"/>
      <c r="D17" s="37"/>
      <c r="E17" s="37"/>
      <c r="F17" s="37"/>
      <c r="G17" s="37"/>
      <c r="H17" s="37"/>
      <c r="I17" s="38"/>
      <c r="J17" s="37"/>
      <c r="K17" s="37"/>
      <c r="L17" s="37"/>
      <c r="M17" s="37"/>
      <c r="N17" s="37"/>
      <c r="O17" s="37"/>
      <c r="P17" s="38"/>
      <c r="Q17" s="37"/>
      <c r="R17" s="37"/>
      <c r="S17" s="37"/>
      <c r="T17" s="37"/>
      <c r="U17" s="37"/>
      <c r="V17" s="37"/>
      <c r="W17" s="38"/>
      <c r="X17" s="37"/>
      <c r="Y17" s="37"/>
      <c r="Z17" s="37"/>
      <c r="AA17" s="37"/>
      <c r="AB17" s="37"/>
      <c r="AC17" s="37"/>
      <c r="AD17" s="38"/>
      <c r="AE17" s="37"/>
      <c r="AF17" s="39"/>
      <c r="AG17" s="47"/>
      <c r="AH17" s="7">
        <f t="shared" si="0"/>
        <v>0</v>
      </c>
      <c r="AI17" s="13">
        <f t="shared" si="1"/>
        <v>0</v>
      </c>
      <c r="AJ17" s="53">
        <f t="shared" si="2"/>
        <v>0</v>
      </c>
      <c r="AK17" s="3">
        <f t="shared" si="3"/>
        <v>0</v>
      </c>
      <c r="AL17" s="53">
        <f t="shared" si="4"/>
        <v>0</v>
      </c>
      <c r="AM17" s="35">
        <v>0.35199999999999998</v>
      </c>
      <c r="AN17" s="3">
        <v>20000</v>
      </c>
    </row>
    <row r="18" spans="1:40" ht="15" hidden="1" customHeight="1">
      <c r="A18" s="33" t="s">
        <v>127</v>
      </c>
      <c r="B18" s="29" t="s">
        <v>66</v>
      </c>
      <c r="C18" s="37"/>
      <c r="D18" s="38"/>
      <c r="E18" s="38"/>
      <c r="F18" s="38"/>
      <c r="G18" s="38"/>
      <c r="H18" s="38"/>
      <c r="I18" s="37"/>
      <c r="J18" s="37"/>
      <c r="K18" s="38"/>
      <c r="L18" s="38"/>
      <c r="M18" s="38"/>
      <c r="N18" s="38"/>
      <c r="O18" s="38"/>
      <c r="P18" s="37"/>
      <c r="Q18" s="37"/>
      <c r="R18" s="38"/>
      <c r="S18" s="38"/>
      <c r="T18" s="38"/>
      <c r="U18" s="38"/>
      <c r="V18" s="38"/>
      <c r="W18" s="37"/>
      <c r="X18" s="37"/>
      <c r="Y18" s="38"/>
      <c r="Z18" s="38"/>
      <c r="AA18" s="38"/>
      <c r="AB18" s="38"/>
      <c r="AC18" s="38"/>
      <c r="AD18" s="37"/>
      <c r="AE18" s="37"/>
      <c r="AF18" s="40"/>
      <c r="AG18" s="47"/>
      <c r="AH18" s="7">
        <f t="shared" si="0"/>
        <v>0</v>
      </c>
      <c r="AI18" s="13">
        <f t="shared" si="1"/>
        <v>0</v>
      </c>
      <c r="AJ18" s="53">
        <f t="shared" si="2"/>
        <v>0</v>
      </c>
      <c r="AK18" s="3">
        <f t="shared" si="3"/>
        <v>0</v>
      </c>
      <c r="AL18" s="53">
        <f t="shared" si="4"/>
        <v>0</v>
      </c>
      <c r="AM18" s="35">
        <v>0.26200000000000001</v>
      </c>
      <c r="AN18" s="3">
        <v>20000</v>
      </c>
    </row>
    <row r="19" spans="1:40" ht="15" hidden="1" customHeight="1">
      <c r="A19" s="33" t="s">
        <v>127</v>
      </c>
      <c r="B19" s="29" t="s">
        <v>190</v>
      </c>
      <c r="C19" s="37"/>
      <c r="D19" s="37"/>
      <c r="E19" s="37"/>
      <c r="F19" s="37"/>
      <c r="G19" s="37"/>
      <c r="H19" s="37"/>
      <c r="I19" s="37"/>
      <c r="J19" s="38"/>
      <c r="K19" s="37"/>
      <c r="L19" s="37"/>
      <c r="M19" s="37"/>
      <c r="N19" s="37"/>
      <c r="O19" s="37"/>
      <c r="P19" s="37"/>
      <c r="Q19" s="38"/>
      <c r="R19" s="37"/>
      <c r="S19" s="37"/>
      <c r="T19" s="37"/>
      <c r="U19" s="37"/>
      <c r="V19" s="37"/>
      <c r="W19" s="37"/>
      <c r="X19" s="38"/>
      <c r="Y19" s="37"/>
      <c r="Z19" s="37"/>
      <c r="AA19" s="37"/>
      <c r="AB19" s="37"/>
      <c r="AC19" s="37"/>
      <c r="AD19" s="37"/>
      <c r="AE19" s="38"/>
      <c r="AF19" s="39"/>
      <c r="AG19" s="47"/>
      <c r="AH19" s="7">
        <f t="shared" si="0"/>
        <v>0</v>
      </c>
      <c r="AI19" s="13">
        <f t="shared" si="1"/>
        <v>0</v>
      </c>
      <c r="AJ19" s="53">
        <f t="shared" si="2"/>
        <v>0</v>
      </c>
      <c r="AK19" s="3">
        <f t="shared" si="3"/>
        <v>0</v>
      </c>
      <c r="AL19" s="53">
        <f t="shared" si="4"/>
        <v>0</v>
      </c>
      <c r="AM19" s="35">
        <v>0.11</v>
      </c>
      <c r="AN19" s="3">
        <v>20000</v>
      </c>
    </row>
    <row r="20" spans="1:40" ht="15" hidden="1" customHeight="1">
      <c r="A20" s="33" t="s">
        <v>127</v>
      </c>
      <c r="B20" s="29" t="s">
        <v>82</v>
      </c>
      <c r="C20" s="37"/>
      <c r="D20" s="37"/>
      <c r="E20" s="37"/>
      <c r="F20" s="37"/>
      <c r="G20" s="37"/>
      <c r="H20" s="37"/>
      <c r="I20" s="38"/>
      <c r="J20" s="37"/>
      <c r="K20" s="37"/>
      <c r="L20" s="37"/>
      <c r="M20" s="37"/>
      <c r="N20" s="37"/>
      <c r="O20" s="37"/>
      <c r="P20" s="38"/>
      <c r="Q20" s="37"/>
      <c r="R20" s="37"/>
      <c r="S20" s="37"/>
      <c r="T20" s="37"/>
      <c r="U20" s="37"/>
      <c r="V20" s="37"/>
      <c r="W20" s="38"/>
      <c r="X20" s="37"/>
      <c r="Y20" s="37"/>
      <c r="Z20" s="37"/>
      <c r="AA20" s="37"/>
      <c r="AB20" s="37"/>
      <c r="AC20" s="37"/>
      <c r="AD20" s="38"/>
      <c r="AE20" s="37"/>
      <c r="AF20" s="39"/>
      <c r="AG20" s="47"/>
      <c r="AH20" s="7">
        <f t="shared" si="0"/>
        <v>0</v>
      </c>
      <c r="AI20" s="13">
        <f t="shared" si="1"/>
        <v>0</v>
      </c>
      <c r="AJ20" s="53">
        <f t="shared" si="2"/>
        <v>0</v>
      </c>
      <c r="AK20" s="3">
        <f t="shared" si="3"/>
        <v>0</v>
      </c>
      <c r="AL20" s="53">
        <f t="shared" si="4"/>
        <v>0</v>
      </c>
      <c r="AM20" s="35">
        <v>0.11</v>
      </c>
      <c r="AN20" s="3">
        <v>20000</v>
      </c>
    </row>
    <row r="21" spans="1:40" ht="15" hidden="1" customHeight="1">
      <c r="A21" s="33" t="s">
        <v>130</v>
      </c>
      <c r="B21" s="29" t="s">
        <v>82</v>
      </c>
      <c r="C21" s="38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9"/>
      <c r="AG21" s="47"/>
      <c r="AH21" s="7">
        <f t="shared" si="0"/>
        <v>0</v>
      </c>
      <c r="AI21" s="13">
        <f t="shared" si="1"/>
        <v>0</v>
      </c>
      <c r="AJ21" s="53">
        <f t="shared" si="2"/>
        <v>0</v>
      </c>
      <c r="AK21" s="3">
        <f t="shared" si="3"/>
        <v>0</v>
      </c>
      <c r="AL21" s="53">
        <f t="shared" si="4"/>
        <v>0</v>
      </c>
      <c r="AM21" s="35">
        <v>0.28799999999999998</v>
      </c>
      <c r="AN21" s="3">
        <v>20000</v>
      </c>
    </row>
    <row r="22" spans="1:40" hidden="1">
      <c r="A22" s="33" t="s">
        <v>130</v>
      </c>
      <c r="B22" s="29" t="s">
        <v>83</v>
      </c>
      <c r="C22" s="37"/>
      <c r="D22" s="38"/>
      <c r="E22" s="38"/>
      <c r="F22" s="38"/>
      <c r="G22" s="38"/>
      <c r="H22" s="38"/>
      <c r="I22" s="37"/>
      <c r="J22" s="37"/>
      <c r="K22" s="38"/>
      <c r="L22" s="38"/>
      <c r="M22" s="38"/>
      <c r="N22" s="38"/>
      <c r="O22" s="38"/>
      <c r="P22" s="37"/>
      <c r="Q22" s="37"/>
      <c r="R22" s="38"/>
      <c r="S22" s="38"/>
      <c r="T22" s="38"/>
      <c r="U22" s="38"/>
      <c r="V22" s="38"/>
      <c r="W22" s="37"/>
      <c r="X22" s="37"/>
      <c r="Y22" s="38"/>
      <c r="Z22" s="38"/>
      <c r="AA22" s="38"/>
      <c r="AB22" s="38"/>
      <c r="AC22" s="38"/>
      <c r="AD22" s="37"/>
      <c r="AE22" s="37"/>
      <c r="AF22" s="40"/>
      <c r="AG22" s="47"/>
      <c r="AH22" s="7">
        <f t="shared" si="0"/>
        <v>0</v>
      </c>
      <c r="AI22" s="13">
        <f t="shared" si="1"/>
        <v>0</v>
      </c>
      <c r="AJ22" s="53">
        <f t="shared" si="2"/>
        <v>0</v>
      </c>
      <c r="AK22" s="3">
        <f t="shared" si="3"/>
        <v>0</v>
      </c>
      <c r="AL22" s="53">
        <f t="shared" si="4"/>
        <v>0</v>
      </c>
      <c r="AM22" s="35">
        <v>0.21299999999999999</v>
      </c>
      <c r="AN22" s="3">
        <v>20000</v>
      </c>
    </row>
    <row r="23" spans="1:40" hidden="1">
      <c r="A23" s="33" t="s">
        <v>130</v>
      </c>
      <c r="B23" s="29" t="s">
        <v>34</v>
      </c>
      <c r="C23" s="37"/>
      <c r="D23" s="37"/>
      <c r="E23" s="37"/>
      <c r="F23" s="37"/>
      <c r="G23" s="37"/>
      <c r="H23" s="37"/>
      <c r="I23" s="37"/>
      <c r="J23" s="38"/>
      <c r="K23" s="37"/>
      <c r="L23" s="37"/>
      <c r="M23" s="37"/>
      <c r="N23" s="37"/>
      <c r="O23" s="37"/>
      <c r="P23" s="37"/>
      <c r="Q23" s="38"/>
      <c r="R23" s="37"/>
      <c r="S23" s="37"/>
      <c r="T23" s="37"/>
      <c r="U23" s="37"/>
      <c r="V23" s="37"/>
      <c r="W23" s="37"/>
      <c r="X23" s="38"/>
      <c r="Y23" s="37"/>
      <c r="Z23" s="37"/>
      <c r="AA23" s="37"/>
      <c r="AB23" s="37"/>
      <c r="AC23" s="37"/>
      <c r="AD23" s="37"/>
      <c r="AE23" s="38"/>
      <c r="AF23" s="39"/>
      <c r="AG23" s="47"/>
      <c r="AH23" s="7">
        <f t="shared" si="0"/>
        <v>0</v>
      </c>
      <c r="AI23" s="13">
        <f t="shared" si="1"/>
        <v>0</v>
      </c>
      <c r="AJ23" s="53">
        <f t="shared" si="2"/>
        <v>0</v>
      </c>
      <c r="AK23" s="3">
        <f t="shared" si="3"/>
        <v>0</v>
      </c>
      <c r="AL23" s="53">
        <f t="shared" si="4"/>
        <v>0</v>
      </c>
      <c r="AM23" s="35">
        <v>0.28699999999999998</v>
      </c>
      <c r="AN23" s="3">
        <v>20000</v>
      </c>
    </row>
    <row r="24" spans="1:40" hidden="1">
      <c r="A24" s="33" t="s">
        <v>131</v>
      </c>
      <c r="B24" s="29" t="s">
        <v>84</v>
      </c>
      <c r="C24" s="38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9"/>
      <c r="AG24" s="47"/>
      <c r="AH24" s="7">
        <f t="shared" si="0"/>
        <v>0</v>
      </c>
      <c r="AI24" s="13">
        <f t="shared" si="1"/>
        <v>0</v>
      </c>
      <c r="AJ24" s="53">
        <f t="shared" si="2"/>
        <v>0</v>
      </c>
      <c r="AK24" s="3">
        <f t="shared" si="3"/>
        <v>0</v>
      </c>
      <c r="AL24" s="53">
        <f t="shared" si="4"/>
        <v>0</v>
      </c>
      <c r="AM24" s="35">
        <v>0.20599999999999999</v>
      </c>
      <c r="AN24" s="3">
        <v>20000</v>
      </c>
    </row>
    <row r="25" spans="1:40" hidden="1">
      <c r="A25" s="33" t="s">
        <v>131</v>
      </c>
      <c r="B25" s="29" t="s">
        <v>191</v>
      </c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7"/>
      <c r="N25" s="37"/>
      <c r="O25" s="37"/>
      <c r="P25" s="37"/>
      <c r="Q25" s="38"/>
      <c r="R25" s="37"/>
      <c r="S25" s="37"/>
      <c r="T25" s="37"/>
      <c r="U25" s="37"/>
      <c r="V25" s="37"/>
      <c r="W25" s="37"/>
      <c r="X25" s="38"/>
      <c r="Y25" s="37"/>
      <c r="Z25" s="37"/>
      <c r="AA25" s="37"/>
      <c r="AB25" s="37"/>
      <c r="AC25" s="37"/>
      <c r="AD25" s="37"/>
      <c r="AE25" s="38"/>
      <c r="AF25" s="39"/>
      <c r="AG25" s="47"/>
      <c r="AH25" s="7">
        <f t="shared" si="0"/>
        <v>0</v>
      </c>
      <c r="AI25" s="13">
        <f t="shared" si="1"/>
        <v>0</v>
      </c>
      <c r="AJ25" s="53">
        <f t="shared" si="2"/>
        <v>0</v>
      </c>
      <c r="AK25" s="3">
        <f t="shared" si="3"/>
        <v>0</v>
      </c>
      <c r="AL25" s="53">
        <f t="shared" si="4"/>
        <v>0</v>
      </c>
      <c r="AM25" s="35">
        <v>0.20599999999999999</v>
      </c>
      <c r="AN25" s="3">
        <v>20000</v>
      </c>
    </row>
    <row r="26" spans="1:40" hidden="1">
      <c r="A26" s="33" t="s">
        <v>131</v>
      </c>
      <c r="B26" s="29" t="s">
        <v>85</v>
      </c>
      <c r="C26" s="37"/>
      <c r="D26" s="37"/>
      <c r="E26" s="37"/>
      <c r="F26" s="37"/>
      <c r="G26" s="37"/>
      <c r="H26" s="37"/>
      <c r="I26" s="38"/>
      <c r="J26" s="37"/>
      <c r="K26" s="37"/>
      <c r="L26" s="37"/>
      <c r="M26" s="37"/>
      <c r="N26" s="37"/>
      <c r="O26" s="37"/>
      <c r="P26" s="38"/>
      <c r="Q26" s="37"/>
      <c r="R26" s="37"/>
      <c r="S26" s="37"/>
      <c r="T26" s="37"/>
      <c r="U26" s="37"/>
      <c r="V26" s="37"/>
      <c r="W26" s="38"/>
      <c r="X26" s="37"/>
      <c r="Y26" s="37"/>
      <c r="Z26" s="37"/>
      <c r="AA26" s="37"/>
      <c r="AB26" s="37"/>
      <c r="AC26" s="37"/>
      <c r="AD26" s="38"/>
      <c r="AE26" s="37"/>
      <c r="AF26" s="39"/>
      <c r="AG26" s="47"/>
      <c r="AH26" s="7">
        <f t="shared" si="0"/>
        <v>0</v>
      </c>
      <c r="AI26" s="13">
        <f t="shared" si="1"/>
        <v>0</v>
      </c>
      <c r="AJ26" s="53">
        <f t="shared" si="2"/>
        <v>0</v>
      </c>
      <c r="AK26" s="3">
        <f t="shared" si="3"/>
        <v>0</v>
      </c>
      <c r="AL26" s="53">
        <f t="shared" si="4"/>
        <v>0</v>
      </c>
      <c r="AM26" s="35">
        <v>0.20599999999999999</v>
      </c>
      <c r="AN26" s="3">
        <v>20000</v>
      </c>
    </row>
    <row r="27" spans="1:40" hidden="1">
      <c r="A27" s="33" t="s">
        <v>132</v>
      </c>
      <c r="B27" s="29" t="s">
        <v>10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40"/>
      <c r="AG27" s="47"/>
      <c r="AH27" s="7">
        <f t="shared" si="0"/>
        <v>0</v>
      </c>
      <c r="AI27" s="13">
        <f t="shared" si="1"/>
        <v>0</v>
      </c>
      <c r="AJ27" s="53">
        <f t="shared" si="2"/>
        <v>0</v>
      </c>
      <c r="AK27" s="3">
        <f t="shared" si="3"/>
        <v>0</v>
      </c>
      <c r="AL27" s="53">
        <f t="shared" si="4"/>
        <v>0</v>
      </c>
      <c r="AM27" s="35">
        <v>0.65</v>
      </c>
      <c r="AN27" s="3">
        <v>20000</v>
      </c>
    </row>
    <row r="28" spans="1:40" hidden="1">
      <c r="A28" s="33" t="s">
        <v>133</v>
      </c>
      <c r="B28" s="29" t="s">
        <v>35</v>
      </c>
      <c r="C28" s="38"/>
      <c r="D28" s="37"/>
      <c r="E28" s="37"/>
      <c r="F28" s="37"/>
      <c r="G28" s="37"/>
      <c r="H28" s="37"/>
      <c r="I28" s="38"/>
      <c r="J28" s="38"/>
      <c r="K28" s="37"/>
      <c r="L28" s="37"/>
      <c r="M28" s="37"/>
      <c r="N28" s="37"/>
      <c r="O28" s="37"/>
      <c r="P28" s="38"/>
      <c r="Q28" s="38"/>
      <c r="R28" s="37"/>
      <c r="S28" s="37"/>
      <c r="T28" s="37"/>
      <c r="U28" s="37"/>
      <c r="V28" s="37"/>
      <c r="W28" s="38"/>
      <c r="X28" s="38"/>
      <c r="Y28" s="37"/>
      <c r="Z28" s="37"/>
      <c r="AA28" s="37"/>
      <c r="AB28" s="37"/>
      <c r="AC28" s="37"/>
      <c r="AD28" s="38"/>
      <c r="AE28" s="38"/>
      <c r="AF28" s="39"/>
      <c r="AG28" s="47"/>
      <c r="AH28" s="7">
        <f t="shared" si="0"/>
        <v>0</v>
      </c>
      <c r="AI28" s="13">
        <f t="shared" si="1"/>
        <v>0</v>
      </c>
      <c r="AJ28" s="53">
        <f t="shared" si="2"/>
        <v>0</v>
      </c>
      <c r="AK28" s="3">
        <f t="shared" si="3"/>
        <v>0</v>
      </c>
      <c r="AL28" s="53">
        <f t="shared" si="4"/>
        <v>0</v>
      </c>
      <c r="AM28" s="35">
        <v>1.107</v>
      </c>
      <c r="AN28" s="3">
        <v>20000</v>
      </c>
    </row>
    <row r="29" spans="1:40" hidden="1">
      <c r="A29" s="33" t="s">
        <v>134</v>
      </c>
      <c r="B29" s="29" t="s">
        <v>11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40"/>
      <c r="AG29" s="47"/>
      <c r="AH29" s="7">
        <f t="shared" si="0"/>
        <v>0</v>
      </c>
      <c r="AI29" s="13">
        <f t="shared" si="1"/>
        <v>0</v>
      </c>
      <c r="AJ29" s="53">
        <f t="shared" si="2"/>
        <v>0</v>
      </c>
      <c r="AK29" s="3">
        <f t="shared" si="3"/>
        <v>0</v>
      </c>
      <c r="AL29" s="53">
        <f t="shared" si="4"/>
        <v>0</v>
      </c>
      <c r="AM29" s="35">
        <v>0.90700000000000003</v>
      </c>
      <c r="AN29" s="3">
        <v>20000</v>
      </c>
    </row>
    <row r="30" spans="1:40">
      <c r="A30" s="33" t="s">
        <v>138</v>
      </c>
      <c r="B30" s="29" t="s">
        <v>86</v>
      </c>
      <c r="C30" s="37"/>
      <c r="D30" s="37"/>
      <c r="E30" s="37"/>
      <c r="F30" s="37"/>
      <c r="G30" s="37"/>
      <c r="H30" s="37"/>
      <c r="I30" s="38"/>
      <c r="J30" s="37"/>
      <c r="K30" s="37"/>
      <c r="L30" s="37"/>
      <c r="M30" s="37"/>
      <c r="N30" s="37"/>
      <c r="O30" s="37"/>
      <c r="P30" s="38">
        <v>10</v>
      </c>
      <c r="Q30" s="37"/>
      <c r="R30" s="37"/>
      <c r="S30" s="37"/>
      <c r="T30" s="37"/>
      <c r="U30" s="37"/>
      <c r="V30" s="37"/>
      <c r="W30" s="38">
        <v>10</v>
      </c>
      <c r="X30" s="37"/>
      <c r="Y30" s="37"/>
      <c r="Z30" s="37"/>
      <c r="AA30" s="37"/>
      <c r="AB30" s="37"/>
      <c r="AC30" s="37"/>
      <c r="AD30" s="38"/>
      <c r="AE30" s="37"/>
      <c r="AF30" s="39"/>
      <c r="AG30" s="47"/>
      <c r="AH30" s="7">
        <f t="shared" si="0"/>
        <v>2</v>
      </c>
      <c r="AI30" s="13">
        <f t="shared" si="1"/>
        <v>20</v>
      </c>
      <c r="AJ30" s="53">
        <f t="shared" si="2"/>
        <v>1.1113333333333333</v>
      </c>
      <c r="AK30" s="3">
        <f t="shared" si="3"/>
        <v>20</v>
      </c>
      <c r="AL30" s="53">
        <f t="shared" si="4"/>
        <v>1.1113333333333333</v>
      </c>
      <c r="AM30" s="35">
        <v>1.667</v>
      </c>
      <c r="AN30" s="3">
        <v>20000</v>
      </c>
    </row>
    <row r="31" spans="1:40" hidden="1">
      <c r="A31" s="33" t="s">
        <v>137</v>
      </c>
      <c r="B31" s="29" t="s">
        <v>86</v>
      </c>
      <c r="C31" s="37"/>
      <c r="D31" s="38"/>
      <c r="E31" s="38"/>
      <c r="F31" s="38"/>
      <c r="G31" s="38"/>
      <c r="H31" s="38"/>
      <c r="I31" s="37"/>
      <c r="J31" s="37"/>
      <c r="K31" s="38"/>
      <c r="L31" s="38"/>
      <c r="M31" s="38"/>
      <c r="N31" s="38"/>
      <c r="O31" s="38"/>
      <c r="P31" s="37"/>
      <c r="Q31" s="37"/>
      <c r="R31" s="38"/>
      <c r="S31" s="38"/>
      <c r="T31" s="38"/>
      <c r="U31" s="38"/>
      <c r="V31" s="38"/>
      <c r="W31" s="37"/>
      <c r="X31" s="37"/>
      <c r="Y31" s="38"/>
      <c r="Z31" s="38"/>
      <c r="AA31" s="38"/>
      <c r="AB31" s="38"/>
      <c r="AC31" s="38"/>
      <c r="AD31" s="37"/>
      <c r="AE31" s="37"/>
      <c r="AF31" s="40"/>
      <c r="AG31" s="47"/>
      <c r="AH31" s="7">
        <f t="shared" si="0"/>
        <v>0</v>
      </c>
      <c r="AI31" s="13">
        <f t="shared" si="1"/>
        <v>0</v>
      </c>
      <c r="AJ31" s="53">
        <f t="shared" si="2"/>
        <v>0</v>
      </c>
      <c r="AK31" s="3">
        <f t="shared" si="3"/>
        <v>0</v>
      </c>
      <c r="AL31" s="53">
        <f t="shared" si="4"/>
        <v>0</v>
      </c>
      <c r="AM31" s="35">
        <v>0.82099999999999995</v>
      </c>
      <c r="AN31" s="3">
        <v>20000</v>
      </c>
    </row>
    <row r="32" spans="1:40" hidden="1">
      <c r="A32" s="33" t="s">
        <v>138</v>
      </c>
      <c r="B32" s="29" t="s">
        <v>87</v>
      </c>
      <c r="C32" s="38"/>
      <c r="D32" s="37"/>
      <c r="E32" s="37"/>
      <c r="F32" s="37"/>
      <c r="G32" s="37"/>
      <c r="H32" s="37"/>
      <c r="I32" s="37"/>
      <c r="J32" s="38"/>
      <c r="K32" s="37"/>
      <c r="L32" s="37"/>
      <c r="M32" s="37"/>
      <c r="N32" s="37"/>
      <c r="O32" s="37"/>
      <c r="P32" s="37"/>
      <c r="Q32" s="38"/>
      <c r="R32" s="37"/>
      <c r="S32" s="37"/>
      <c r="T32" s="37"/>
      <c r="U32" s="37"/>
      <c r="V32" s="37"/>
      <c r="W32" s="37"/>
      <c r="X32" s="38"/>
      <c r="Y32" s="37"/>
      <c r="Z32" s="37"/>
      <c r="AA32" s="37"/>
      <c r="AB32" s="37"/>
      <c r="AC32" s="37"/>
      <c r="AD32" s="37"/>
      <c r="AE32" s="38"/>
      <c r="AF32" s="39"/>
      <c r="AG32" s="47"/>
      <c r="AH32" s="7">
        <f t="shared" si="0"/>
        <v>0</v>
      </c>
      <c r="AI32" s="13">
        <f t="shared" si="1"/>
        <v>0</v>
      </c>
      <c r="AJ32" s="53">
        <f t="shared" si="2"/>
        <v>0</v>
      </c>
      <c r="AK32" s="3">
        <f t="shared" si="3"/>
        <v>0</v>
      </c>
      <c r="AL32" s="53">
        <f t="shared" si="4"/>
        <v>0</v>
      </c>
      <c r="AM32" s="35">
        <v>1.6679999999999999</v>
      </c>
      <c r="AN32" s="3">
        <v>20000</v>
      </c>
    </row>
    <row r="33" spans="1:40">
      <c r="A33" s="33" t="s">
        <v>138</v>
      </c>
      <c r="B33" s="29" t="s">
        <v>12</v>
      </c>
      <c r="C33" s="37"/>
      <c r="D33" s="38">
        <v>10</v>
      </c>
      <c r="E33" s="38">
        <v>10</v>
      </c>
      <c r="F33" s="38">
        <v>10</v>
      </c>
      <c r="G33" s="38">
        <v>10</v>
      </c>
      <c r="H33" s="38">
        <v>10</v>
      </c>
      <c r="I33" s="37"/>
      <c r="J33" s="37"/>
      <c r="K33" s="38">
        <v>10</v>
      </c>
      <c r="L33" s="38">
        <v>10</v>
      </c>
      <c r="M33" s="38">
        <v>10</v>
      </c>
      <c r="N33" s="38">
        <v>10</v>
      </c>
      <c r="O33" s="38">
        <v>10</v>
      </c>
      <c r="P33" s="37"/>
      <c r="Q33" s="37"/>
      <c r="R33" s="38">
        <v>10</v>
      </c>
      <c r="S33" s="38">
        <v>10</v>
      </c>
      <c r="T33" s="38">
        <v>10</v>
      </c>
      <c r="U33" s="38">
        <v>10</v>
      </c>
      <c r="V33" s="38">
        <v>10</v>
      </c>
      <c r="W33" s="37"/>
      <c r="X33" s="37"/>
      <c r="Y33" s="38">
        <v>10</v>
      </c>
      <c r="Z33" s="38">
        <v>10</v>
      </c>
      <c r="AA33" s="38">
        <v>10</v>
      </c>
      <c r="AB33" s="38">
        <v>10</v>
      </c>
      <c r="AC33" s="38">
        <v>10</v>
      </c>
      <c r="AD33" s="37"/>
      <c r="AE33" s="37"/>
      <c r="AF33" s="38">
        <v>10</v>
      </c>
      <c r="AG33" s="47"/>
      <c r="AH33" s="7">
        <f t="shared" si="0"/>
        <v>21</v>
      </c>
      <c r="AI33" s="13">
        <f t="shared" si="1"/>
        <v>0</v>
      </c>
      <c r="AJ33" s="53">
        <f t="shared" si="2"/>
        <v>0</v>
      </c>
      <c r="AK33" s="3">
        <f t="shared" si="3"/>
        <v>210</v>
      </c>
      <c r="AL33" s="53">
        <f t="shared" si="4"/>
        <v>8.6660000000000004</v>
      </c>
      <c r="AM33" s="35">
        <v>1.238</v>
      </c>
      <c r="AN33" s="3">
        <v>20000</v>
      </c>
    </row>
    <row r="34" spans="1:40" hidden="1">
      <c r="A34" s="33" t="s">
        <v>222</v>
      </c>
      <c r="B34" s="29" t="s">
        <v>239</v>
      </c>
      <c r="C34" s="38"/>
      <c r="D34" s="37"/>
      <c r="E34" s="37"/>
      <c r="F34" s="37"/>
      <c r="G34" s="37"/>
      <c r="H34" s="37"/>
      <c r="I34" s="38"/>
      <c r="J34" s="38"/>
      <c r="K34" s="37"/>
      <c r="L34" s="37"/>
      <c r="M34" s="37"/>
      <c r="N34" s="37"/>
      <c r="O34" s="37"/>
      <c r="P34" s="38"/>
      <c r="Q34" s="38"/>
      <c r="R34" s="37"/>
      <c r="S34" s="37"/>
      <c r="T34" s="37"/>
      <c r="U34" s="37"/>
      <c r="V34" s="37"/>
      <c r="W34" s="38"/>
      <c r="X34" s="38"/>
      <c r="Y34" s="37"/>
      <c r="Z34" s="37"/>
      <c r="AA34" s="37"/>
      <c r="AB34" s="37"/>
      <c r="AC34" s="37"/>
      <c r="AD34" s="38"/>
      <c r="AE34" s="38"/>
      <c r="AF34" s="39"/>
      <c r="AG34" s="47"/>
      <c r="AH34" s="7">
        <f t="shared" si="0"/>
        <v>0</v>
      </c>
      <c r="AI34" s="13">
        <f t="shared" si="1"/>
        <v>0</v>
      </c>
      <c r="AJ34" s="53">
        <f t="shared" si="2"/>
        <v>0</v>
      </c>
      <c r="AK34" s="3">
        <f t="shared" si="3"/>
        <v>0</v>
      </c>
      <c r="AL34" s="53">
        <f t="shared" si="4"/>
        <v>0</v>
      </c>
      <c r="AM34" s="35">
        <v>1.6659999999999999</v>
      </c>
      <c r="AN34" s="3">
        <v>20000</v>
      </c>
    </row>
    <row r="35" spans="1:40" hidden="1">
      <c r="A35" s="33" t="s">
        <v>141</v>
      </c>
      <c r="B35" s="29" t="s">
        <v>88</v>
      </c>
      <c r="C35" s="37"/>
      <c r="D35" s="37"/>
      <c r="E35" s="37"/>
      <c r="F35" s="37"/>
      <c r="G35" s="37"/>
      <c r="H35" s="37"/>
      <c r="I35" s="38"/>
      <c r="J35" s="37"/>
      <c r="K35" s="37"/>
      <c r="L35" s="37"/>
      <c r="M35" s="37"/>
      <c r="N35" s="37"/>
      <c r="O35" s="37"/>
      <c r="P35" s="38"/>
      <c r="Q35" s="37"/>
      <c r="R35" s="37"/>
      <c r="S35" s="37"/>
      <c r="T35" s="37"/>
      <c r="U35" s="37"/>
      <c r="V35" s="37"/>
      <c r="W35" s="38"/>
      <c r="X35" s="37"/>
      <c r="Y35" s="37"/>
      <c r="Z35" s="37"/>
      <c r="AA35" s="37"/>
      <c r="AB35" s="37"/>
      <c r="AC35" s="37"/>
      <c r="AD35" s="38"/>
      <c r="AE35" s="37"/>
      <c r="AF35" s="39"/>
      <c r="AG35" s="47"/>
      <c r="AH35" s="7">
        <f t="shared" si="0"/>
        <v>0</v>
      </c>
      <c r="AI35" s="13">
        <f t="shared" si="1"/>
        <v>0</v>
      </c>
      <c r="AJ35" s="53">
        <f t="shared" si="2"/>
        <v>0</v>
      </c>
      <c r="AK35" s="3">
        <f t="shared" si="3"/>
        <v>0</v>
      </c>
      <c r="AL35" s="53">
        <f t="shared" si="4"/>
        <v>0</v>
      </c>
      <c r="AM35" s="35">
        <v>0.67900000000000005</v>
      </c>
      <c r="AN35" s="3">
        <v>20000</v>
      </c>
    </row>
    <row r="36" spans="1:40" hidden="1">
      <c r="A36" s="33" t="s">
        <v>141</v>
      </c>
      <c r="B36" s="29" t="s">
        <v>240</v>
      </c>
      <c r="C36" s="38"/>
      <c r="D36" s="37"/>
      <c r="E36" s="37"/>
      <c r="F36" s="37"/>
      <c r="G36" s="37"/>
      <c r="H36" s="37"/>
      <c r="I36" s="37"/>
      <c r="J36" s="38"/>
      <c r="K36" s="37"/>
      <c r="L36" s="37"/>
      <c r="M36" s="37"/>
      <c r="N36" s="37"/>
      <c r="O36" s="37"/>
      <c r="P36" s="37"/>
      <c r="Q36" s="38"/>
      <c r="R36" s="37"/>
      <c r="S36" s="37"/>
      <c r="T36" s="37"/>
      <c r="U36" s="37"/>
      <c r="V36" s="37"/>
      <c r="W36" s="37"/>
      <c r="X36" s="38"/>
      <c r="Y36" s="37"/>
      <c r="Z36" s="37"/>
      <c r="AA36" s="37"/>
      <c r="AB36" s="37"/>
      <c r="AC36" s="37"/>
      <c r="AD36" s="37"/>
      <c r="AE36" s="38"/>
      <c r="AF36" s="39"/>
      <c r="AG36" s="47"/>
      <c r="AH36" s="7">
        <f t="shared" si="0"/>
        <v>0</v>
      </c>
      <c r="AI36" s="13">
        <f t="shared" si="1"/>
        <v>0</v>
      </c>
      <c r="AJ36" s="53">
        <f t="shared" si="2"/>
        <v>0</v>
      </c>
      <c r="AK36" s="3">
        <f t="shared" si="3"/>
        <v>0</v>
      </c>
      <c r="AL36" s="53">
        <f t="shared" si="4"/>
        <v>0</v>
      </c>
      <c r="AM36" s="35">
        <v>0.68</v>
      </c>
      <c r="AN36" s="3">
        <v>20000</v>
      </c>
    </row>
    <row r="37" spans="1:40" hidden="1">
      <c r="A37" s="33" t="s">
        <v>142</v>
      </c>
      <c r="B37" s="29" t="s">
        <v>192</v>
      </c>
      <c r="C37" s="37"/>
      <c r="D37" s="38"/>
      <c r="E37" s="38"/>
      <c r="F37" s="38"/>
      <c r="G37" s="38"/>
      <c r="H37" s="38"/>
      <c r="I37" s="37"/>
      <c r="J37" s="37"/>
      <c r="K37" s="38"/>
      <c r="L37" s="38"/>
      <c r="M37" s="38"/>
      <c r="N37" s="38"/>
      <c r="O37" s="38"/>
      <c r="P37" s="37"/>
      <c r="Q37" s="37"/>
      <c r="R37" s="38"/>
      <c r="S37" s="38"/>
      <c r="T37" s="38"/>
      <c r="U37" s="38"/>
      <c r="V37" s="38"/>
      <c r="W37" s="37"/>
      <c r="X37" s="37"/>
      <c r="Y37" s="38"/>
      <c r="Z37" s="38"/>
      <c r="AA37" s="38"/>
      <c r="AB37" s="38"/>
      <c r="AC37" s="38"/>
      <c r="AD37" s="37"/>
      <c r="AE37" s="37"/>
      <c r="AF37" s="40"/>
      <c r="AG37" s="47"/>
      <c r="AH37" s="7">
        <f t="shared" si="0"/>
        <v>0</v>
      </c>
      <c r="AI37" s="13">
        <f t="shared" si="1"/>
        <v>0</v>
      </c>
      <c r="AJ37" s="53">
        <f t="shared" si="2"/>
        <v>0</v>
      </c>
      <c r="AK37" s="3">
        <f t="shared" si="3"/>
        <v>0</v>
      </c>
      <c r="AL37" s="53">
        <f t="shared" si="4"/>
        <v>0</v>
      </c>
      <c r="AM37" s="35">
        <v>1.236</v>
      </c>
      <c r="AN37" s="3">
        <v>20000</v>
      </c>
    </row>
    <row r="38" spans="1:40" hidden="1">
      <c r="A38" s="33" t="s">
        <v>76</v>
      </c>
      <c r="B38" s="29" t="s">
        <v>89</v>
      </c>
      <c r="C38" s="37"/>
      <c r="D38" s="37"/>
      <c r="E38" s="37"/>
      <c r="F38" s="38"/>
      <c r="G38" s="37"/>
      <c r="H38" s="37"/>
      <c r="I38" s="37"/>
      <c r="J38" s="37"/>
      <c r="K38" s="37"/>
      <c r="L38" s="37"/>
      <c r="M38" s="38"/>
      <c r="N38" s="37"/>
      <c r="O38" s="37"/>
      <c r="P38" s="37"/>
      <c r="Q38" s="37"/>
      <c r="R38" s="37"/>
      <c r="S38" s="37"/>
      <c r="T38" s="38"/>
      <c r="U38" s="37"/>
      <c r="V38" s="37"/>
      <c r="W38" s="37"/>
      <c r="X38" s="37"/>
      <c r="Y38" s="37"/>
      <c r="Z38" s="37"/>
      <c r="AA38" s="38"/>
      <c r="AB38" s="37"/>
      <c r="AC38" s="37"/>
      <c r="AD38" s="37"/>
      <c r="AE38" s="37"/>
      <c r="AF38" s="39"/>
      <c r="AG38" s="47"/>
      <c r="AH38" s="7">
        <f t="shared" si="0"/>
        <v>0</v>
      </c>
      <c r="AI38" s="13">
        <f t="shared" si="1"/>
        <v>0</v>
      </c>
      <c r="AJ38" s="53">
        <f t="shared" si="2"/>
        <v>0</v>
      </c>
      <c r="AK38" s="3">
        <f t="shared" si="3"/>
        <v>0</v>
      </c>
      <c r="AL38" s="53">
        <f t="shared" si="4"/>
        <v>0</v>
      </c>
      <c r="AM38" s="35">
        <v>0.81100000000000005</v>
      </c>
      <c r="AN38" s="3">
        <v>20000</v>
      </c>
    </row>
    <row r="39" spans="1:40" hidden="1">
      <c r="A39" s="33" t="s">
        <v>49</v>
      </c>
      <c r="B39" s="29" t="s">
        <v>90</v>
      </c>
      <c r="C39" s="37"/>
      <c r="D39" s="38"/>
      <c r="E39" s="38"/>
      <c r="F39" s="38"/>
      <c r="G39" s="38"/>
      <c r="H39" s="38"/>
      <c r="I39" s="37"/>
      <c r="J39" s="37"/>
      <c r="K39" s="38"/>
      <c r="L39" s="38"/>
      <c r="M39" s="38"/>
      <c r="N39" s="38"/>
      <c r="O39" s="38"/>
      <c r="P39" s="37"/>
      <c r="Q39" s="37"/>
      <c r="R39" s="38"/>
      <c r="S39" s="38"/>
      <c r="T39" s="38"/>
      <c r="U39" s="38"/>
      <c r="V39" s="38"/>
      <c r="W39" s="37"/>
      <c r="X39" s="37"/>
      <c r="Y39" s="38"/>
      <c r="Z39" s="38"/>
      <c r="AA39" s="38"/>
      <c r="AB39" s="38"/>
      <c r="AC39" s="38"/>
      <c r="AD39" s="37"/>
      <c r="AE39" s="37"/>
      <c r="AF39" s="40"/>
      <c r="AG39" s="47"/>
      <c r="AH39" s="7">
        <f t="shared" si="0"/>
        <v>0</v>
      </c>
      <c r="AI39" s="13">
        <f>SUM(I39:J39,P39:Q39,W39:X39,AD39:AE39,C39)</f>
        <v>0</v>
      </c>
      <c r="AJ39" s="53">
        <f t="shared" si="2"/>
        <v>0</v>
      </c>
      <c r="AK39" s="3">
        <f t="shared" si="3"/>
        <v>0</v>
      </c>
      <c r="AL39" s="53">
        <f t="shared" si="4"/>
        <v>0</v>
      </c>
      <c r="AM39" s="35">
        <v>0.92</v>
      </c>
      <c r="AN39" s="3">
        <v>20000</v>
      </c>
    </row>
    <row r="40" spans="1:40" hidden="1">
      <c r="A40" s="33" t="s">
        <v>143</v>
      </c>
      <c r="B40" s="29" t="s">
        <v>91</v>
      </c>
      <c r="C40" s="37"/>
      <c r="D40" s="37"/>
      <c r="E40" s="37"/>
      <c r="F40" s="37"/>
      <c r="G40" s="37"/>
      <c r="H40" s="37"/>
      <c r="I40" s="38"/>
      <c r="J40" s="37"/>
      <c r="K40" s="37"/>
      <c r="L40" s="37"/>
      <c r="M40" s="37"/>
      <c r="N40" s="37"/>
      <c r="O40" s="37"/>
      <c r="P40" s="38"/>
      <c r="Q40" s="37"/>
      <c r="R40" s="37"/>
      <c r="S40" s="37"/>
      <c r="T40" s="37"/>
      <c r="U40" s="37"/>
      <c r="V40" s="37"/>
      <c r="W40" s="38"/>
      <c r="X40" s="37"/>
      <c r="Y40" s="37"/>
      <c r="Z40" s="37"/>
      <c r="AA40" s="37"/>
      <c r="AB40" s="37"/>
      <c r="AC40" s="37"/>
      <c r="AD40" s="38"/>
      <c r="AE40" s="37"/>
      <c r="AF40" s="39"/>
      <c r="AG40" s="47"/>
      <c r="AH40" s="7">
        <f t="shared" ref="AH40:AH71" si="5">COUNT(C40:AG40)</f>
        <v>0</v>
      </c>
      <c r="AI40" s="13">
        <f t="shared" si="1"/>
        <v>0</v>
      </c>
      <c r="AJ40" s="53">
        <f t="shared" si="2"/>
        <v>0</v>
      </c>
      <c r="AK40" s="3">
        <f t="shared" si="3"/>
        <v>0</v>
      </c>
      <c r="AL40" s="53">
        <f t="shared" si="4"/>
        <v>0</v>
      </c>
      <c r="AM40" s="35">
        <v>0.76300000000000001</v>
      </c>
      <c r="AN40" s="3">
        <v>20000</v>
      </c>
    </row>
    <row r="41" spans="1:40" hidden="1">
      <c r="A41" s="33" t="s">
        <v>143</v>
      </c>
      <c r="B41" s="29" t="s">
        <v>241</v>
      </c>
      <c r="C41" s="38"/>
      <c r="D41" s="37"/>
      <c r="E41" s="37"/>
      <c r="F41" s="37"/>
      <c r="G41" s="37"/>
      <c r="H41" s="37"/>
      <c r="I41" s="37"/>
      <c r="J41" s="38"/>
      <c r="K41" s="37"/>
      <c r="L41" s="37"/>
      <c r="M41" s="37"/>
      <c r="N41" s="37"/>
      <c r="O41" s="37"/>
      <c r="P41" s="37"/>
      <c r="Q41" s="38"/>
      <c r="R41" s="37"/>
      <c r="S41" s="37"/>
      <c r="T41" s="37"/>
      <c r="U41" s="37"/>
      <c r="V41" s="37"/>
      <c r="W41" s="37"/>
      <c r="X41" s="38"/>
      <c r="Y41" s="37"/>
      <c r="Z41" s="37"/>
      <c r="AA41" s="37"/>
      <c r="AB41" s="37"/>
      <c r="AC41" s="37"/>
      <c r="AD41" s="37"/>
      <c r="AE41" s="38"/>
      <c r="AF41" s="39"/>
      <c r="AG41" s="47"/>
      <c r="AH41" s="7">
        <f t="shared" si="5"/>
        <v>0</v>
      </c>
      <c r="AI41" s="13">
        <f t="shared" si="1"/>
        <v>0</v>
      </c>
      <c r="AJ41" s="53">
        <f t="shared" si="2"/>
        <v>0</v>
      </c>
      <c r="AK41" s="3">
        <f t="shared" si="3"/>
        <v>0</v>
      </c>
      <c r="AL41" s="53">
        <f t="shared" si="4"/>
        <v>0</v>
      </c>
      <c r="AM41" s="35">
        <v>0.76400000000000001</v>
      </c>
      <c r="AN41" s="3">
        <v>20000</v>
      </c>
    </row>
    <row r="42" spans="1:40" hidden="1">
      <c r="A42" s="33" t="s">
        <v>144</v>
      </c>
      <c r="B42" s="29" t="s">
        <v>242</v>
      </c>
      <c r="C42" s="38"/>
      <c r="D42" s="37"/>
      <c r="E42" s="37"/>
      <c r="F42" s="37"/>
      <c r="G42" s="37"/>
      <c r="H42" s="37"/>
      <c r="I42" s="37"/>
      <c r="J42" s="38"/>
      <c r="K42" s="37"/>
      <c r="L42" s="37"/>
      <c r="M42" s="37"/>
      <c r="N42" s="37"/>
      <c r="O42" s="37"/>
      <c r="P42" s="37"/>
      <c r="Q42" s="38"/>
      <c r="R42" s="37"/>
      <c r="S42" s="37"/>
      <c r="T42" s="37"/>
      <c r="U42" s="37"/>
      <c r="V42" s="37"/>
      <c r="W42" s="37"/>
      <c r="X42" s="38"/>
      <c r="Y42" s="37"/>
      <c r="Z42" s="37"/>
      <c r="AA42" s="37"/>
      <c r="AB42" s="37"/>
      <c r="AC42" s="37"/>
      <c r="AD42" s="37"/>
      <c r="AE42" s="38"/>
      <c r="AF42" s="39"/>
      <c r="AG42" s="47"/>
      <c r="AH42" s="7">
        <f t="shared" si="5"/>
        <v>0</v>
      </c>
      <c r="AI42" s="13">
        <f t="shared" si="1"/>
        <v>0</v>
      </c>
      <c r="AJ42" s="53">
        <f t="shared" si="2"/>
        <v>0</v>
      </c>
      <c r="AK42" s="3">
        <f t="shared" si="3"/>
        <v>0</v>
      </c>
      <c r="AL42" s="53">
        <f t="shared" si="4"/>
        <v>0</v>
      </c>
      <c r="AM42" s="35">
        <v>0.92200000000000004</v>
      </c>
      <c r="AN42" s="3">
        <v>20000</v>
      </c>
    </row>
    <row r="43" spans="1:40" hidden="1">
      <c r="A43" s="33" t="s">
        <v>47</v>
      </c>
      <c r="B43" s="29" t="s">
        <v>36</v>
      </c>
      <c r="C43" s="37"/>
      <c r="D43" s="37"/>
      <c r="E43" s="37"/>
      <c r="F43" s="37"/>
      <c r="G43" s="37"/>
      <c r="H43" s="38"/>
      <c r="I43" s="37"/>
      <c r="J43" s="37"/>
      <c r="K43" s="37"/>
      <c r="L43" s="37"/>
      <c r="M43" s="37"/>
      <c r="N43" s="37"/>
      <c r="O43" s="38"/>
      <c r="P43" s="37"/>
      <c r="Q43" s="37"/>
      <c r="R43" s="37"/>
      <c r="S43" s="37"/>
      <c r="T43" s="37"/>
      <c r="U43" s="37"/>
      <c r="V43" s="38"/>
      <c r="W43" s="37"/>
      <c r="X43" s="37"/>
      <c r="Y43" s="37"/>
      <c r="Z43" s="37"/>
      <c r="AA43" s="37"/>
      <c r="AB43" s="37"/>
      <c r="AC43" s="38"/>
      <c r="AD43" s="37"/>
      <c r="AE43" s="37"/>
      <c r="AF43" s="39"/>
      <c r="AG43" s="47"/>
      <c r="AH43" s="7">
        <f t="shared" si="5"/>
        <v>0</v>
      </c>
      <c r="AI43" s="13">
        <f t="shared" si="1"/>
        <v>0</v>
      </c>
      <c r="AJ43" s="53">
        <f t="shared" si="2"/>
        <v>0</v>
      </c>
      <c r="AK43" s="3">
        <f t="shared" si="3"/>
        <v>0</v>
      </c>
      <c r="AL43" s="53">
        <f t="shared" si="4"/>
        <v>0</v>
      </c>
      <c r="AM43" s="35">
        <v>0.88500000000000001</v>
      </c>
      <c r="AN43" s="3">
        <v>20000</v>
      </c>
    </row>
    <row r="44" spans="1:40" hidden="1">
      <c r="A44" s="33" t="s">
        <v>47</v>
      </c>
      <c r="B44" s="29" t="s">
        <v>13</v>
      </c>
      <c r="C44" s="37"/>
      <c r="D44" s="38"/>
      <c r="E44" s="38"/>
      <c r="F44" s="38"/>
      <c r="G44" s="38"/>
      <c r="H44" s="37"/>
      <c r="I44" s="37"/>
      <c r="J44" s="37"/>
      <c r="K44" s="38"/>
      <c r="L44" s="38"/>
      <c r="M44" s="38"/>
      <c r="N44" s="38"/>
      <c r="O44" s="37"/>
      <c r="P44" s="37"/>
      <c r="Q44" s="37"/>
      <c r="R44" s="38"/>
      <c r="S44" s="38"/>
      <c r="T44" s="38"/>
      <c r="U44" s="38"/>
      <c r="V44" s="37"/>
      <c r="W44" s="37"/>
      <c r="X44" s="37"/>
      <c r="Y44" s="38"/>
      <c r="Z44" s="38"/>
      <c r="AA44" s="38"/>
      <c r="AB44" s="38"/>
      <c r="AC44" s="37"/>
      <c r="AD44" s="37"/>
      <c r="AE44" s="37"/>
      <c r="AF44" s="40"/>
      <c r="AG44" s="47"/>
      <c r="AH44" s="7">
        <f t="shared" si="5"/>
        <v>0</v>
      </c>
      <c r="AI44" s="13">
        <f t="shared" si="1"/>
        <v>0</v>
      </c>
      <c r="AJ44" s="53">
        <f t="shared" si="2"/>
        <v>0</v>
      </c>
      <c r="AK44" s="3">
        <f t="shared" si="3"/>
        <v>0</v>
      </c>
      <c r="AL44" s="53">
        <f t="shared" si="4"/>
        <v>0</v>
      </c>
      <c r="AM44" s="35">
        <v>0.82099999999999995</v>
      </c>
      <c r="AN44" s="3">
        <v>20000</v>
      </c>
    </row>
    <row r="45" spans="1:40" hidden="1">
      <c r="A45" s="33" t="s">
        <v>223</v>
      </c>
      <c r="B45" s="29" t="s">
        <v>243</v>
      </c>
      <c r="C45" s="37"/>
      <c r="D45" s="37"/>
      <c r="E45" s="37"/>
      <c r="F45" s="37"/>
      <c r="G45" s="37"/>
      <c r="H45" s="37"/>
      <c r="I45" s="38"/>
      <c r="J45" s="37"/>
      <c r="K45" s="37"/>
      <c r="L45" s="37"/>
      <c r="M45" s="37"/>
      <c r="N45" s="37"/>
      <c r="O45" s="37"/>
      <c r="P45" s="38"/>
      <c r="Q45" s="37"/>
      <c r="R45" s="37"/>
      <c r="S45" s="37"/>
      <c r="T45" s="37"/>
      <c r="U45" s="37"/>
      <c r="V45" s="37"/>
      <c r="W45" s="38"/>
      <c r="X45" s="37"/>
      <c r="Y45" s="37"/>
      <c r="Z45" s="37"/>
      <c r="AA45" s="37"/>
      <c r="AB45" s="37"/>
      <c r="AC45" s="37"/>
      <c r="AD45" s="38"/>
      <c r="AE45" s="37"/>
      <c r="AF45" s="39"/>
      <c r="AG45" s="47"/>
      <c r="AH45" s="7">
        <f t="shared" si="5"/>
        <v>0</v>
      </c>
      <c r="AI45" s="13">
        <f t="shared" si="1"/>
        <v>0</v>
      </c>
      <c r="AJ45" s="53">
        <f t="shared" si="2"/>
        <v>0</v>
      </c>
      <c r="AK45" s="3">
        <f t="shared" si="3"/>
        <v>0</v>
      </c>
      <c r="AL45" s="53">
        <f t="shared" si="4"/>
        <v>0</v>
      </c>
      <c r="AM45" s="35">
        <v>0.81599999999999995</v>
      </c>
      <c r="AN45" s="3">
        <v>20000</v>
      </c>
    </row>
    <row r="46" spans="1:40" hidden="1">
      <c r="A46" s="33" t="s">
        <v>74</v>
      </c>
      <c r="B46" s="29" t="s">
        <v>92</v>
      </c>
      <c r="C46" s="37"/>
      <c r="D46" s="38"/>
      <c r="E46" s="38"/>
      <c r="F46" s="38"/>
      <c r="G46" s="38"/>
      <c r="H46" s="38"/>
      <c r="I46" s="37"/>
      <c r="J46" s="37"/>
      <c r="K46" s="38"/>
      <c r="L46" s="38"/>
      <c r="M46" s="38"/>
      <c r="N46" s="38"/>
      <c r="O46" s="38"/>
      <c r="P46" s="37"/>
      <c r="Q46" s="37"/>
      <c r="R46" s="38"/>
      <c r="S46" s="38"/>
      <c r="T46" s="38"/>
      <c r="U46" s="38"/>
      <c r="V46" s="38"/>
      <c r="W46" s="37"/>
      <c r="X46" s="37"/>
      <c r="Y46" s="38"/>
      <c r="Z46" s="38"/>
      <c r="AA46" s="38"/>
      <c r="AB46" s="38"/>
      <c r="AC46" s="38"/>
      <c r="AD46" s="37"/>
      <c r="AE46" s="37"/>
      <c r="AF46" s="40"/>
      <c r="AG46" s="47"/>
      <c r="AH46" s="7">
        <f t="shared" si="5"/>
        <v>0</v>
      </c>
      <c r="AI46" s="13">
        <f t="shared" si="1"/>
        <v>0</v>
      </c>
      <c r="AJ46" s="53">
        <f t="shared" si="2"/>
        <v>0</v>
      </c>
      <c r="AK46" s="3">
        <f t="shared" si="3"/>
        <v>0</v>
      </c>
      <c r="AL46" s="53">
        <f t="shared" si="4"/>
        <v>0</v>
      </c>
      <c r="AM46" s="35">
        <v>0.84499999999999997</v>
      </c>
      <c r="AN46" s="3">
        <v>20000</v>
      </c>
    </row>
    <row r="47" spans="1:40" hidden="1">
      <c r="A47" s="33" t="s">
        <v>145</v>
      </c>
      <c r="B47" s="29" t="s">
        <v>244</v>
      </c>
      <c r="C47" s="38"/>
      <c r="D47" s="37"/>
      <c r="E47" s="37"/>
      <c r="F47" s="37"/>
      <c r="G47" s="37"/>
      <c r="H47" s="37"/>
      <c r="I47" s="37"/>
      <c r="J47" s="38"/>
      <c r="K47" s="37"/>
      <c r="L47" s="37"/>
      <c r="M47" s="37"/>
      <c r="N47" s="37"/>
      <c r="O47" s="37"/>
      <c r="P47" s="37"/>
      <c r="Q47" s="38"/>
      <c r="R47" s="37"/>
      <c r="S47" s="37"/>
      <c r="T47" s="37"/>
      <c r="U47" s="37"/>
      <c r="V47" s="37"/>
      <c r="W47" s="37"/>
      <c r="X47" s="38"/>
      <c r="Y47" s="37"/>
      <c r="Z47" s="37"/>
      <c r="AA47" s="37"/>
      <c r="AB47" s="37"/>
      <c r="AC47" s="37"/>
      <c r="AD47" s="37"/>
      <c r="AE47" s="38"/>
      <c r="AF47" s="39"/>
      <c r="AG47" s="47"/>
      <c r="AH47" s="7">
        <f t="shared" si="5"/>
        <v>0</v>
      </c>
      <c r="AI47" s="13">
        <f t="shared" si="1"/>
        <v>0</v>
      </c>
      <c r="AJ47" s="53">
        <f t="shared" si="2"/>
        <v>0</v>
      </c>
      <c r="AK47" s="3">
        <f t="shared" si="3"/>
        <v>0</v>
      </c>
      <c r="AL47" s="53">
        <f t="shared" si="4"/>
        <v>0</v>
      </c>
      <c r="AM47" s="35">
        <v>1.327</v>
      </c>
      <c r="AN47" s="3">
        <v>20000</v>
      </c>
    </row>
    <row r="48" spans="1:40" hidden="1">
      <c r="A48" s="33" t="s">
        <v>224</v>
      </c>
      <c r="B48" s="29" t="s">
        <v>93</v>
      </c>
      <c r="C48" s="37"/>
      <c r="D48" s="37"/>
      <c r="E48" s="37"/>
      <c r="F48" s="37"/>
      <c r="G48" s="37"/>
      <c r="H48" s="37"/>
      <c r="I48" s="38"/>
      <c r="J48" s="37"/>
      <c r="K48" s="37"/>
      <c r="L48" s="37"/>
      <c r="M48" s="37"/>
      <c r="N48" s="37"/>
      <c r="O48" s="37"/>
      <c r="P48" s="38"/>
      <c r="Q48" s="37"/>
      <c r="R48" s="37"/>
      <c r="S48" s="37"/>
      <c r="T48" s="37"/>
      <c r="U48" s="37"/>
      <c r="V48" s="37"/>
      <c r="W48" s="38"/>
      <c r="X48" s="37"/>
      <c r="Y48" s="37"/>
      <c r="Z48" s="37"/>
      <c r="AA48" s="37"/>
      <c r="AB48" s="37"/>
      <c r="AC48" s="37"/>
      <c r="AD48" s="38"/>
      <c r="AE48" s="37"/>
      <c r="AF48" s="39"/>
      <c r="AG48" s="47"/>
      <c r="AH48" s="7">
        <f t="shared" si="5"/>
        <v>0</v>
      </c>
      <c r="AI48" s="13">
        <f t="shared" si="1"/>
        <v>0</v>
      </c>
      <c r="AJ48" s="53">
        <f t="shared" si="2"/>
        <v>0</v>
      </c>
      <c r="AK48" s="3">
        <f t="shared" si="3"/>
        <v>0</v>
      </c>
      <c r="AL48" s="53">
        <f t="shared" si="4"/>
        <v>0</v>
      </c>
      <c r="AM48" s="35">
        <v>0.44</v>
      </c>
      <c r="AN48" s="3">
        <v>20000</v>
      </c>
    </row>
    <row r="49" spans="1:40" hidden="1">
      <c r="A49" s="33" t="s">
        <v>139</v>
      </c>
      <c r="B49" s="29" t="s">
        <v>245</v>
      </c>
      <c r="C49" s="38"/>
      <c r="D49" s="37"/>
      <c r="E49" s="37"/>
      <c r="F49" s="37"/>
      <c r="G49" s="37"/>
      <c r="H49" s="37"/>
      <c r="I49" s="37"/>
      <c r="J49" s="38"/>
      <c r="K49" s="37"/>
      <c r="L49" s="37"/>
      <c r="M49" s="37"/>
      <c r="N49" s="37"/>
      <c r="O49" s="37"/>
      <c r="P49" s="37"/>
      <c r="Q49" s="38"/>
      <c r="R49" s="37"/>
      <c r="S49" s="37"/>
      <c r="T49" s="37"/>
      <c r="U49" s="37"/>
      <c r="V49" s="37"/>
      <c r="W49" s="37"/>
      <c r="X49" s="38"/>
      <c r="Y49" s="37"/>
      <c r="Z49" s="37"/>
      <c r="AA49" s="37"/>
      <c r="AB49" s="37"/>
      <c r="AC49" s="37"/>
      <c r="AD49" s="37"/>
      <c r="AE49" s="38"/>
      <c r="AF49" s="39"/>
      <c r="AG49" s="47"/>
      <c r="AH49" s="7">
        <f t="shared" si="5"/>
        <v>0</v>
      </c>
      <c r="AI49" s="13">
        <f t="shared" si="1"/>
        <v>0</v>
      </c>
      <c r="AJ49" s="53">
        <f t="shared" si="2"/>
        <v>0</v>
      </c>
      <c r="AK49" s="3">
        <f t="shared" si="3"/>
        <v>0</v>
      </c>
      <c r="AL49" s="53">
        <f t="shared" si="4"/>
        <v>0</v>
      </c>
      <c r="AM49" s="35">
        <v>1.1859999999999999</v>
      </c>
      <c r="AN49" s="3">
        <v>20000</v>
      </c>
    </row>
    <row r="50" spans="1:40" hidden="1">
      <c r="A50" s="33" t="s">
        <v>138</v>
      </c>
      <c r="B50" s="29" t="s">
        <v>246</v>
      </c>
      <c r="C50" s="37"/>
      <c r="D50" s="37"/>
      <c r="E50" s="37"/>
      <c r="F50" s="37"/>
      <c r="G50" s="37"/>
      <c r="H50" s="37"/>
      <c r="I50" s="38"/>
      <c r="J50" s="37"/>
      <c r="K50" s="37"/>
      <c r="L50" s="37"/>
      <c r="M50" s="37"/>
      <c r="N50" s="37"/>
      <c r="O50" s="37"/>
      <c r="P50" s="38"/>
      <c r="Q50" s="37"/>
      <c r="R50" s="37"/>
      <c r="S50" s="37"/>
      <c r="T50" s="37"/>
      <c r="U50" s="37"/>
      <c r="V50" s="37"/>
      <c r="W50" s="38"/>
      <c r="X50" s="37"/>
      <c r="Y50" s="37"/>
      <c r="Z50" s="37"/>
      <c r="AA50" s="37"/>
      <c r="AB50" s="37"/>
      <c r="AC50" s="37"/>
      <c r="AD50" s="38"/>
      <c r="AE50" s="37"/>
      <c r="AF50" s="39"/>
      <c r="AG50" s="47"/>
      <c r="AH50" s="7">
        <f t="shared" si="5"/>
        <v>0</v>
      </c>
      <c r="AI50" s="13">
        <f t="shared" si="1"/>
        <v>0</v>
      </c>
      <c r="AJ50" s="53">
        <f t="shared" si="2"/>
        <v>0</v>
      </c>
      <c r="AK50" s="3">
        <f t="shared" si="3"/>
        <v>0</v>
      </c>
      <c r="AL50" s="53">
        <f t="shared" si="4"/>
        <v>0</v>
      </c>
      <c r="AM50" s="35">
        <v>1.1879999999999999</v>
      </c>
      <c r="AN50" s="3">
        <v>20000</v>
      </c>
    </row>
    <row r="51" spans="1:40" hidden="1">
      <c r="A51" s="33" t="s">
        <v>76</v>
      </c>
      <c r="B51" s="29" t="s">
        <v>67</v>
      </c>
      <c r="C51" s="37"/>
      <c r="D51" s="38"/>
      <c r="E51" s="38"/>
      <c r="F51" s="37"/>
      <c r="G51" s="38"/>
      <c r="H51" s="38"/>
      <c r="I51" s="37"/>
      <c r="J51" s="37"/>
      <c r="K51" s="38"/>
      <c r="L51" s="38"/>
      <c r="M51" s="37"/>
      <c r="N51" s="38"/>
      <c r="O51" s="38"/>
      <c r="P51" s="37"/>
      <c r="Q51" s="37"/>
      <c r="R51" s="38"/>
      <c r="S51" s="38"/>
      <c r="T51" s="37"/>
      <c r="U51" s="38"/>
      <c r="V51" s="38"/>
      <c r="W51" s="37"/>
      <c r="X51" s="37"/>
      <c r="Y51" s="38"/>
      <c r="Z51" s="38"/>
      <c r="AA51" s="37"/>
      <c r="AB51" s="38"/>
      <c r="AC51" s="38"/>
      <c r="AD51" s="37"/>
      <c r="AE51" s="37"/>
      <c r="AF51" s="40"/>
      <c r="AG51" s="47"/>
      <c r="AH51" s="7">
        <f t="shared" si="5"/>
        <v>0</v>
      </c>
      <c r="AI51" s="13">
        <f t="shared" si="1"/>
        <v>0</v>
      </c>
      <c r="AJ51" s="53">
        <f t="shared" si="2"/>
        <v>0</v>
      </c>
      <c r="AK51" s="3">
        <f t="shared" si="3"/>
        <v>0</v>
      </c>
      <c r="AL51" s="53">
        <f t="shared" si="4"/>
        <v>0</v>
      </c>
      <c r="AM51" s="35">
        <v>0.85199999999999998</v>
      </c>
      <c r="AN51" s="3">
        <v>20000</v>
      </c>
    </row>
    <row r="52" spans="1:40" hidden="1">
      <c r="A52" s="33" t="s">
        <v>77</v>
      </c>
      <c r="B52" s="29" t="s">
        <v>193</v>
      </c>
      <c r="C52" s="37"/>
      <c r="D52" s="37"/>
      <c r="E52" s="37"/>
      <c r="F52" s="37"/>
      <c r="G52" s="38"/>
      <c r="H52" s="37"/>
      <c r="I52" s="37"/>
      <c r="J52" s="37"/>
      <c r="K52" s="37"/>
      <c r="L52" s="37"/>
      <c r="M52" s="37"/>
      <c r="N52" s="38"/>
      <c r="O52" s="37"/>
      <c r="P52" s="37"/>
      <c r="Q52" s="37"/>
      <c r="R52" s="37"/>
      <c r="S52" s="37"/>
      <c r="T52" s="37"/>
      <c r="U52" s="38"/>
      <c r="V52" s="37"/>
      <c r="W52" s="37"/>
      <c r="X52" s="37"/>
      <c r="Y52" s="37"/>
      <c r="Z52" s="37"/>
      <c r="AA52" s="37"/>
      <c r="AB52" s="38"/>
      <c r="AC52" s="37"/>
      <c r="AD52" s="37"/>
      <c r="AE52" s="37"/>
      <c r="AF52" s="39"/>
      <c r="AG52" s="47"/>
      <c r="AH52" s="7">
        <f t="shared" si="5"/>
        <v>0</v>
      </c>
      <c r="AI52" s="13">
        <f t="shared" si="1"/>
        <v>0</v>
      </c>
      <c r="AJ52" s="53">
        <f t="shared" si="2"/>
        <v>0</v>
      </c>
      <c r="AK52" s="3">
        <f t="shared" si="3"/>
        <v>0</v>
      </c>
      <c r="AL52" s="53">
        <f t="shared" si="4"/>
        <v>0</v>
      </c>
      <c r="AM52" s="35">
        <v>0.89700000000000002</v>
      </c>
      <c r="AN52" s="3">
        <v>20000</v>
      </c>
    </row>
    <row r="53" spans="1:40" hidden="1">
      <c r="A53" s="33" t="s">
        <v>222</v>
      </c>
      <c r="B53" s="29" t="s">
        <v>94</v>
      </c>
      <c r="C53" s="37"/>
      <c r="D53" s="37"/>
      <c r="E53" s="37"/>
      <c r="F53" s="37"/>
      <c r="G53" s="37"/>
      <c r="H53" s="37"/>
      <c r="I53" s="38"/>
      <c r="J53" s="37"/>
      <c r="K53" s="37"/>
      <c r="L53" s="37"/>
      <c r="M53" s="37"/>
      <c r="N53" s="37"/>
      <c r="O53" s="37"/>
      <c r="P53" s="38"/>
      <c r="Q53" s="37"/>
      <c r="R53" s="37"/>
      <c r="S53" s="37"/>
      <c r="T53" s="37"/>
      <c r="U53" s="37"/>
      <c r="V53" s="37"/>
      <c r="W53" s="38"/>
      <c r="X53" s="37"/>
      <c r="Y53" s="37"/>
      <c r="Z53" s="37"/>
      <c r="AA53" s="37"/>
      <c r="AB53" s="37"/>
      <c r="AC53" s="37"/>
      <c r="AD53" s="38"/>
      <c r="AE53" s="37"/>
      <c r="AF53" s="39"/>
      <c r="AG53" s="47"/>
      <c r="AH53" s="7">
        <f t="shared" si="5"/>
        <v>0</v>
      </c>
      <c r="AI53" s="13">
        <f t="shared" si="1"/>
        <v>0</v>
      </c>
      <c r="AJ53" s="53">
        <f t="shared" si="2"/>
        <v>0</v>
      </c>
      <c r="AK53" s="3">
        <f t="shared" si="3"/>
        <v>0</v>
      </c>
      <c r="AL53" s="53">
        <f t="shared" si="4"/>
        <v>0</v>
      </c>
      <c r="AM53" s="35">
        <v>1.516</v>
      </c>
      <c r="AN53" s="3">
        <v>20000</v>
      </c>
    </row>
    <row r="54" spans="1:40" hidden="1">
      <c r="A54" s="33" t="s">
        <v>140</v>
      </c>
      <c r="B54" s="29" t="s">
        <v>247</v>
      </c>
      <c r="C54" s="38"/>
      <c r="D54" s="37"/>
      <c r="E54" s="37"/>
      <c r="F54" s="37"/>
      <c r="G54" s="37"/>
      <c r="H54" s="37"/>
      <c r="I54" s="37"/>
      <c r="J54" s="38"/>
      <c r="K54" s="37"/>
      <c r="L54" s="37"/>
      <c r="M54" s="37"/>
      <c r="N54" s="37"/>
      <c r="O54" s="37"/>
      <c r="P54" s="37"/>
      <c r="Q54" s="38"/>
      <c r="R54" s="37"/>
      <c r="S54" s="37"/>
      <c r="T54" s="37"/>
      <c r="U54" s="37"/>
      <c r="V54" s="37"/>
      <c r="W54" s="37"/>
      <c r="X54" s="38"/>
      <c r="Y54" s="37"/>
      <c r="Z54" s="37"/>
      <c r="AA54" s="37"/>
      <c r="AB54" s="37"/>
      <c r="AC54" s="37"/>
      <c r="AD54" s="37"/>
      <c r="AE54" s="38"/>
      <c r="AF54" s="39"/>
      <c r="AG54" s="47"/>
      <c r="AH54" s="7">
        <f t="shared" si="5"/>
        <v>0</v>
      </c>
      <c r="AI54" s="13">
        <f t="shared" si="1"/>
        <v>0</v>
      </c>
      <c r="AJ54" s="53">
        <f t="shared" si="2"/>
        <v>0</v>
      </c>
      <c r="AK54" s="3">
        <f t="shared" si="3"/>
        <v>0</v>
      </c>
      <c r="AL54" s="53">
        <f t="shared" si="4"/>
        <v>0</v>
      </c>
      <c r="AM54" s="35">
        <v>1.367</v>
      </c>
      <c r="AN54" s="3">
        <v>20000</v>
      </c>
    </row>
    <row r="55" spans="1:40" hidden="1">
      <c r="A55" s="33" t="s">
        <v>129</v>
      </c>
      <c r="B55" s="29" t="s">
        <v>194</v>
      </c>
      <c r="C55" s="37"/>
      <c r="D55" s="38"/>
      <c r="E55" s="38"/>
      <c r="F55" s="38"/>
      <c r="G55" s="37"/>
      <c r="H55" s="38"/>
      <c r="I55" s="37"/>
      <c r="J55" s="37"/>
      <c r="K55" s="38"/>
      <c r="L55" s="38"/>
      <c r="M55" s="38"/>
      <c r="N55" s="37"/>
      <c r="O55" s="38"/>
      <c r="P55" s="37"/>
      <c r="Q55" s="37"/>
      <c r="R55" s="38"/>
      <c r="S55" s="38"/>
      <c r="T55" s="38"/>
      <c r="U55" s="37"/>
      <c r="V55" s="38"/>
      <c r="W55" s="37"/>
      <c r="X55" s="37"/>
      <c r="Y55" s="38"/>
      <c r="Z55" s="38"/>
      <c r="AA55" s="38"/>
      <c r="AB55" s="37"/>
      <c r="AC55" s="38"/>
      <c r="AD55" s="37"/>
      <c r="AE55" s="37"/>
      <c r="AF55" s="40"/>
      <c r="AG55" s="47"/>
      <c r="AH55" s="7">
        <f t="shared" si="5"/>
        <v>0</v>
      </c>
      <c r="AI55" s="13">
        <f t="shared" si="1"/>
        <v>0</v>
      </c>
      <c r="AJ55" s="53">
        <f t="shared" si="2"/>
        <v>0</v>
      </c>
      <c r="AK55" s="3">
        <f t="shared" si="3"/>
        <v>0</v>
      </c>
      <c r="AL55" s="53">
        <f t="shared" si="4"/>
        <v>0</v>
      </c>
      <c r="AM55" s="35">
        <v>0.63300000000000001</v>
      </c>
      <c r="AN55" s="3">
        <v>20000</v>
      </c>
    </row>
    <row r="56" spans="1:40" hidden="1">
      <c r="A56" s="33" t="s">
        <v>128</v>
      </c>
      <c r="B56" s="29" t="s">
        <v>195</v>
      </c>
      <c r="C56" s="37"/>
      <c r="D56" s="38"/>
      <c r="E56" s="38"/>
      <c r="F56" s="38"/>
      <c r="G56" s="38"/>
      <c r="H56" s="38"/>
      <c r="I56" s="37"/>
      <c r="J56" s="37"/>
      <c r="K56" s="38"/>
      <c r="L56" s="38"/>
      <c r="M56" s="38"/>
      <c r="N56" s="38"/>
      <c r="O56" s="38"/>
      <c r="P56" s="37"/>
      <c r="Q56" s="37"/>
      <c r="R56" s="38"/>
      <c r="S56" s="38"/>
      <c r="T56" s="38"/>
      <c r="U56" s="38"/>
      <c r="V56" s="38"/>
      <c r="W56" s="37"/>
      <c r="X56" s="37"/>
      <c r="Y56" s="38"/>
      <c r="Z56" s="38"/>
      <c r="AA56" s="38"/>
      <c r="AB56" s="38"/>
      <c r="AC56" s="38"/>
      <c r="AD56" s="37"/>
      <c r="AE56" s="37"/>
      <c r="AF56" s="40"/>
      <c r="AG56" s="47"/>
      <c r="AH56" s="7">
        <f t="shared" si="5"/>
        <v>0</v>
      </c>
      <c r="AI56" s="13">
        <f t="shared" si="1"/>
        <v>0</v>
      </c>
      <c r="AJ56" s="53">
        <f t="shared" si="2"/>
        <v>0</v>
      </c>
      <c r="AK56" s="3">
        <f t="shared" si="3"/>
        <v>0</v>
      </c>
      <c r="AL56" s="53">
        <f t="shared" si="4"/>
        <v>0</v>
      </c>
      <c r="AM56" s="35">
        <v>0.83399999999999996</v>
      </c>
      <c r="AN56" s="3">
        <v>20000</v>
      </c>
    </row>
    <row r="57" spans="1:40" hidden="1">
      <c r="A57" s="33" t="s">
        <v>170</v>
      </c>
      <c r="B57" s="29" t="s">
        <v>95</v>
      </c>
      <c r="C57" s="38"/>
      <c r="D57" s="37"/>
      <c r="E57" s="37"/>
      <c r="F57" s="37"/>
      <c r="G57" s="37"/>
      <c r="H57" s="37"/>
      <c r="I57" s="37"/>
      <c r="J57" s="38"/>
      <c r="K57" s="37"/>
      <c r="L57" s="37"/>
      <c r="M57" s="37"/>
      <c r="N57" s="37"/>
      <c r="O57" s="37"/>
      <c r="P57" s="37"/>
      <c r="Q57" s="38"/>
      <c r="R57" s="37"/>
      <c r="S57" s="37"/>
      <c r="T57" s="37"/>
      <c r="U57" s="37"/>
      <c r="V57" s="37"/>
      <c r="W57" s="37"/>
      <c r="X57" s="38"/>
      <c r="Y57" s="37"/>
      <c r="Z57" s="37"/>
      <c r="AA57" s="37"/>
      <c r="AB57" s="37"/>
      <c r="AC57" s="37"/>
      <c r="AD57" s="37"/>
      <c r="AE57" s="38"/>
      <c r="AF57" s="39"/>
      <c r="AG57" s="47"/>
      <c r="AH57" s="7">
        <f t="shared" si="5"/>
        <v>0</v>
      </c>
      <c r="AI57" s="13">
        <f t="shared" si="1"/>
        <v>0</v>
      </c>
      <c r="AJ57" s="53">
        <f t="shared" si="2"/>
        <v>0</v>
      </c>
      <c r="AK57" s="3">
        <f t="shared" si="3"/>
        <v>0</v>
      </c>
      <c r="AL57" s="53">
        <f t="shared" si="4"/>
        <v>0</v>
      </c>
      <c r="AM57" s="35">
        <v>1.0229999999999999</v>
      </c>
      <c r="AN57" s="3">
        <v>20000</v>
      </c>
    </row>
    <row r="58" spans="1:40" hidden="1">
      <c r="A58" s="33" t="s">
        <v>146</v>
      </c>
      <c r="B58" s="29" t="s">
        <v>196</v>
      </c>
      <c r="C58" s="37"/>
      <c r="D58" s="37"/>
      <c r="E58" s="37"/>
      <c r="F58" s="37"/>
      <c r="G58" s="37"/>
      <c r="H58" s="37"/>
      <c r="I58" s="38"/>
      <c r="J58" s="37"/>
      <c r="K58" s="37"/>
      <c r="L58" s="37"/>
      <c r="M58" s="37"/>
      <c r="N58" s="37"/>
      <c r="O58" s="37"/>
      <c r="P58" s="38"/>
      <c r="Q58" s="37"/>
      <c r="R58" s="37"/>
      <c r="S58" s="37"/>
      <c r="T58" s="37"/>
      <c r="U58" s="37"/>
      <c r="V58" s="37"/>
      <c r="W58" s="38"/>
      <c r="X58" s="37"/>
      <c r="Y58" s="37"/>
      <c r="Z58" s="37"/>
      <c r="AA58" s="37"/>
      <c r="AB58" s="37"/>
      <c r="AC58" s="37"/>
      <c r="AD58" s="38"/>
      <c r="AE58" s="37"/>
      <c r="AF58" s="39"/>
      <c r="AG58" s="47"/>
      <c r="AH58" s="7">
        <f t="shared" si="5"/>
        <v>0</v>
      </c>
      <c r="AI58" s="13">
        <f t="shared" si="1"/>
        <v>0</v>
      </c>
      <c r="AJ58" s="53">
        <f t="shared" si="2"/>
        <v>0</v>
      </c>
      <c r="AK58" s="3">
        <f t="shared" si="3"/>
        <v>0</v>
      </c>
      <c r="AL58" s="53">
        <f t="shared" si="4"/>
        <v>0</v>
      </c>
      <c r="AM58" s="35">
        <v>1.421</v>
      </c>
      <c r="AN58" s="3">
        <v>20000</v>
      </c>
    </row>
    <row r="59" spans="1:40" hidden="1">
      <c r="A59" s="33" t="s">
        <v>129</v>
      </c>
      <c r="B59" s="29" t="s">
        <v>196</v>
      </c>
      <c r="C59" s="37"/>
      <c r="D59" s="38"/>
      <c r="E59" s="38"/>
      <c r="F59" s="38"/>
      <c r="G59" s="38"/>
      <c r="H59" s="38"/>
      <c r="I59" s="37"/>
      <c r="J59" s="37"/>
      <c r="K59" s="38"/>
      <c r="L59" s="38"/>
      <c r="M59" s="38"/>
      <c r="N59" s="38"/>
      <c r="O59" s="38"/>
      <c r="P59" s="37"/>
      <c r="Q59" s="37"/>
      <c r="R59" s="38"/>
      <c r="S59" s="38"/>
      <c r="T59" s="38"/>
      <c r="U59" s="38"/>
      <c r="V59" s="38"/>
      <c r="W59" s="37"/>
      <c r="X59" s="37"/>
      <c r="Y59" s="38"/>
      <c r="Z59" s="38"/>
      <c r="AA59" s="38"/>
      <c r="AB59" s="38"/>
      <c r="AC59" s="38"/>
      <c r="AD59" s="37"/>
      <c r="AE59" s="37"/>
      <c r="AF59" s="40"/>
      <c r="AG59" s="47"/>
      <c r="AH59" s="7">
        <f t="shared" si="5"/>
        <v>0</v>
      </c>
      <c r="AI59" s="13">
        <f t="shared" si="1"/>
        <v>0</v>
      </c>
      <c r="AJ59" s="53">
        <f t="shared" si="2"/>
        <v>0</v>
      </c>
      <c r="AK59" s="3">
        <f t="shared" si="3"/>
        <v>0</v>
      </c>
      <c r="AL59" s="53">
        <f t="shared" si="4"/>
        <v>0</v>
      </c>
      <c r="AM59" s="35">
        <v>0.83399999999999996</v>
      </c>
      <c r="AN59" s="3">
        <v>20000</v>
      </c>
    </row>
    <row r="60" spans="1:40" hidden="1">
      <c r="A60" s="33" t="s">
        <v>144</v>
      </c>
      <c r="B60" s="29" t="s">
        <v>96</v>
      </c>
      <c r="C60" s="37"/>
      <c r="D60" s="37"/>
      <c r="E60" s="37"/>
      <c r="F60" s="37"/>
      <c r="G60" s="37"/>
      <c r="H60" s="37"/>
      <c r="I60" s="38"/>
      <c r="J60" s="37"/>
      <c r="K60" s="37"/>
      <c r="L60" s="37"/>
      <c r="M60" s="37"/>
      <c r="N60" s="37"/>
      <c r="O60" s="37"/>
      <c r="P60" s="38"/>
      <c r="Q60" s="37"/>
      <c r="R60" s="37"/>
      <c r="S60" s="37"/>
      <c r="T60" s="37"/>
      <c r="U60" s="37"/>
      <c r="V60" s="37"/>
      <c r="W60" s="38"/>
      <c r="X60" s="37"/>
      <c r="Y60" s="37"/>
      <c r="Z60" s="37"/>
      <c r="AA60" s="37"/>
      <c r="AB60" s="37"/>
      <c r="AC60" s="37"/>
      <c r="AD60" s="38"/>
      <c r="AE60" s="37"/>
      <c r="AF60" s="39"/>
      <c r="AG60" s="47"/>
      <c r="AH60" s="7">
        <f t="shared" si="5"/>
        <v>0</v>
      </c>
      <c r="AI60" s="13">
        <f t="shared" si="1"/>
        <v>0</v>
      </c>
      <c r="AJ60" s="53">
        <f t="shared" si="2"/>
        <v>0</v>
      </c>
      <c r="AK60" s="3">
        <f t="shared" si="3"/>
        <v>0</v>
      </c>
      <c r="AL60" s="53">
        <f t="shared" si="4"/>
        <v>0</v>
      </c>
      <c r="AM60" s="35">
        <v>1.1579999999999999</v>
      </c>
      <c r="AN60" s="3">
        <v>20000</v>
      </c>
    </row>
    <row r="61" spans="1:40" hidden="1">
      <c r="A61" s="33" t="s">
        <v>171</v>
      </c>
      <c r="B61" s="29" t="s">
        <v>14</v>
      </c>
      <c r="C61" s="38"/>
      <c r="D61" s="37"/>
      <c r="E61" s="37"/>
      <c r="F61" s="37"/>
      <c r="G61" s="37"/>
      <c r="H61" s="37"/>
      <c r="I61" s="37"/>
      <c r="J61" s="38"/>
      <c r="K61" s="37"/>
      <c r="L61" s="37"/>
      <c r="M61" s="37"/>
      <c r="N61" s="37"/>
      <c r="O61" s="37"/>
      <c r="P61" s="37"/>
      <c r="Q61" s="38"/>
      <c r="R61" s="37"/>
      <c r="S61" s="37"/>
      <c r="T61" s="37"/>
      <c r="U61" s="37"/>
      <c r="V61" s="37"/>
      <c r="W61" s="37"/>
      <c r="X61" s="38"/>
      <c r="Y61" s="37"/>
      <c r="Z61" s="37"/>
      <c r="AA61" s="37"/>
      <c r="AB61" s="37"/>
      <c r="AC61" s="37"/>
      <c r="AD61" s="37"/>
      <c r="AE61" s="38"/>
      <c r="AF61" s="39"/>
      <c r="AG61" s="47"/>
      <c r="AH61" s="7">
        <f t="shared" si="5"/>
        <v>0</v>
      </c>
      <c r="AI61" s="13">
        <f t="shared" si="1"/>
        <v>0</v>
      </c>
      <c r="AJ61" s="53">
        <f t="shared" si="2"/>
        <v>0</v>
      </c>
      <c r="AK61" s="3">
        <f t="shared" si="3"/>
        <v>0</v>
      </c>
      <c r="AL61" s="53">
        <f t="shared" si="4"/>
        <v>0</v>
      </c>
      <c r="AM61" s="35">
        <v>1.365</v>
      </c>
      <c r="AN61" s="3">
        <v>20000</v>
      </c>
    </row>
    <row r="62" spans="1:40" hidden="1">
      <c r="A62" s="33" t="s">
        <v>129</v>
      </c>
      <c r="B62" s="29" t="s">
        <v>0</v>
      </c>
      <c r="C62" s="37"/>
      <c r="D62" s="38"/>
      <c r="E62" s="38"/>
      <c r="F62" s="38"/>
      <c r="G62" s="38"/>
      <c r="H62" s="38"/>
      <c r="I62" s="37"/>
      <c r="J62" s="37"/>
      <c r="K62" s="38"/>
      <c r="L62" s="38"/>
      <c r="M62" s="38"/>
      <c r="N62" s="38"/>
      <c r="O62" s="38"/>
      <c r="P62" s="37"/>
      <c r="Q62" s="37"/>
      <c r="R62" s="38"/>
      <c r="S62" s="38"/>
      <c r="T62" s="38"/>
      <c r="U62" s="38"/>
      <c r="V62" s="38"/>
      <c r="W62" s="37"/>
      <c r="X62" s="37"/>
      <c r="Y62" s="38"/>
      <c r="Z62" s="38"/>
      <c r="AA62" s="38"/>
      <c r="AB62" s="38"/>
      <c r="AC62" s="38"/>
      <c r="AD62" s="37"/>
      <c r="AE62" s="37"/>
      <c r="AF62" s="40"/>
      <c r="AG62" s="47"/>
      <c r="AH62" s="7">
        <f t="shared" si="5"/>
        <v>0</v>
      </c>
      <c r="AI62" s="13">
        <f t="shared" si="1"/>
        <v>0</v>
      </c>
      <c r="AJ62" s="53">
        <f t="shared" si="2"/>
        <v>0</v>
      </c>
      <c r="AK62" s="3">
        <f t="shared" si="3"/>
        <v>0</v>
      </c>
      <c r="AL62" s="53">
        <f t="shared" si="4"/>
        <v>0</v>
      </c>
      <c r="AM62" s="35">
        <v>0.996</v>
      </c>
      <c r="AN62" s="3">
        <v>20000</v>
      </c>
    </row>
    <row r="63" spans="1:40" hidden="1">
      <c r="A63" s="33" t="s">
        <v>149</v>
      </c>
      <c r="B63" s="29" t="s">
        <v>68</v>
      </c>
      <c r="C63" s="38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9"/>
      <c r="AG63" s="47"/>
      <c r="AH63" s="7">
        <f t="shared" si="5"/>
        <v>0</v>
      </c>
      <c r="AI63" s="13">
        <f t="shared" si="1"/>
        <v>0</v>
      </c>
      <c r="AJ63" s="53">
        <f t="shared" si="2"/>
        <v>0</v>
      </c>
      <c r="AK63" s="3">
        <f t="shared" si="3"/>
        <v>0</v>
      </c>
      <c r="AL63" s="53">
        <f t="shared" si="4"/>
        <v>0</v>
      </c>
      <c r="AM63" s="35">
        <v>1.17</v>
      </c>
      <c r="AN63" s="3">
        <v>20000</v>
      </c>
    </row>
    <row r="64" spans="1:40" hidden="1">
      <c r="A64" s="33" t="s">
        <v>150</v>
      </c>
      <c r="B64" s="29" t="s">
        <v>68</v>
      </c>
      <c r="C64" s="38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9"/>
      <c r="AG64" s="47"/>
      <c r="AH64" s="7">
        <f t="shared" si="5"/>
        <v>0</v>
      </c>
      <c r="AI64" s="13">
        <f t="shared" si="1"/>
        <v>0</v>
      </c>
      <c r="AJ64" s="53">
        <f t="shared" si="2"/>
        <v>0</v>
      </c>
      <c r="AK64" s="3">
        <f t="shared" si="3"/>
        <v>0</v>
      </c>
      <c r="AL64" s="53">
        <f t="shared" si="4"/>
        <v>0</v>
      </c>
      <c r="AM64" s="35">
        <v>1.518</v>
      </c>
      <c r="AN64" s="3">
        <v>20000</v>
      </c>
    </row>
    <row r="65" spans="1:40" hidden="1">
      <c r="A65" s="33" t="s">
        <v>151</v>
      </c>
      <c r="B65" s="29" t="s">
        <v>68</v>
      </c>
      <c r="C65" s="38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9"/>
      <c r="AG65" s="47"/>
      <c r="AH65" s="7">
        <f t="shared" si="5"/>
        <v>0</v>
      </c>
      <c r="AI65" s="13">
        <f t="shared" si="1"/>
        <v>0</v>
      </c>
      <c r="AJ65" s="53">
        <f t="shared" si="2"/>
        <v>0</v>
      </c>
      <c r="AK65" s="3">
        <f t="shared" si="3"/>
        <v>0</v>
      </c>
      <c r="AL65" s="53">
        <f t="shared" si="4"/>
        <v>0</v>
      </c>
      <c r="AM65" s="35">
        <v>1.6180000000000001</v>
      </c>
      <c r="AN65" s="3">
        <v>20000</v>
      </c>
    </row>
    <row r="66" spans="1:40" hidden="1">
      <c r="A66" s="33" t="s">
        <v>152</v>
      </c>
      <c r="B66" s="29" t="s">
        <v>68</v>
      </c>
      <c r="C66" s="38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9"/>
      <c r="AG66" s="47"/>
      <c r="AH66" s="7">
        <f t="shared" si="5"/>
        <v>0</v>
      </c>
      <c r="AI66" s="13">
        <f t="shared" si="1"/>
        <v>0</v>
      </c>
      <c r="AJ66" s="53">
        <f t="shared" si="2"/>
        <v>0</v>
      </c>
      <c r="AK66" s="3">
        <f t="shared" si="3"/>
        <v>0</v>
      </c>
      <c r="AL66" s="53">
        <f t="shared" si="4"/>
        <v>0</v>
      </c>
      <c r="AM66" s="35">
        <v>1.675</v>
      </c>
      <c r="AN66" s="3">
        <v>20000</v>
      </c>
    </row>
    <row r="67" spans="1:40" hidden="1">
      <c r="A67" s="33" t="s">
        <v>154</v>
      </c>
      <c r="B67" s="29" t="s">
        <v>97</v>
      </c>
      <c r="C67" s="37"/>
      <c r="D67" s="37"/>
      <c r="E67" s="37"/>
      <c r="F67" s="37"/>
      <c r="G67" s="37"/>
      <c r="H67" s="37"/>
      <c r="I67" s="37"/>
      <c r="J67" s="38"/>
      <c r="K67" s="37"/>
      <c r="L67" s="37"/>
      <c r="M67" s="37"/>
      <c r="N67" s="37"/>
      <c r="O67" s="37"/>
      <c r="P67" s="37"/>
      <c r="Q67" s="38"/>
      <c r="R67" s="37"/>
      <c r="S67" s="37"/>
      <c r="T67" s="37"/>
      <c r="U67" s="37"/>
      <c r="V67" s="37"/>
      <c r="W67" s="37"/>
      <c r="X67" s="38"/>
      <c r="Y67" s="37"/>
      <c r="Z67" s="37"/>
      <c r="AA67" s="37"/>
      <c r="AB67" s="37"/>
      <c r="AC67" s="37"/>
      <c r="AD67" s="37"/>
      <c r="AE67" s="38"/>
      <c r="AF67" s="39"/>
      <c r="AG67" s="47"/>
      <c r="AH67" s="7">
        <f t="shared" si="5"/>
        <v>0</v>
      </c>
      <c r="AI67" s="13">
        <f t="shared" si="1"/>
        <v>0</v>
      </c>
      <c r="AJ67" s="53">
        <f t="shared" si="2"/>
        <v>0</v>
      </c>
      <c r="AK67" s="3">
        <f t="shared" si="3"/>
        <v>0</v>
      </c>
      <c r="AL67" s="53">
        <f t="shared" si="4"/>
        <v>0</v>
      </c>
      <c r="AM67" s="35">
        <v>0.86499999999999999</v>
      </c>
      <c r="AN67" s="3">
        <v>20000</v>
      </c>
    </row>
    <row r="68" spans="1:40" hidden="1">
      <c r="A68" s="33" t="s">
        <v>145</v>
      </c>
      <c r="B68" s="29" t="s">
        <v>248</v>
      </c>
      <c r="C68" s="37"/>
      <c r="D68" s="37"/>
      <c r="E68" s="37"/>
      <c r="F68" s="37"/>
      <c r="G68" s="37"/>
      <c r="H68" s="37"/>
      <c r="I68" s="38"/>
      <c r="J68" s="37"/>
      <c r="K68" s="37"/>
      <c r="L68" s="37"/>
      <c r="M68" s="37"/>
      <c r="N68" s="37"/>
      <c r="O68" s="37"/>
      <c r="P68" s="38"/>
      <c r="Q68" s="37"/>
      <c r="R68" s="37"/>
      <c r="S68" s="37"/>
      <c r="T68" s="37"/>
      <c r="U68" s="37"/>
      <c r="V68" s="37"/>
      <c r="W68" s="38"/>
      <c r="X68" s="37"/>
      <c r="Y68" s="37"/>
      <c r="Z68" s="37"/>
      <c r="AA68" s="37"/>
      <c r="AB68" s="37"/>
      <c r="AC68" s="37"/>
      <c r="AD68" s="38"/>
      <c r="AE68" s="37"/>
      <c r="AF68" s="39"/>
      <c r="AG68" s="47"/>
      <c r="AH68" s="7">
        <f t="shared" si="5"/>
        <v>0</v>
      </c>
      <c r="AI68" s="13">
        <f t="shared" si="1"/>
        <v>0</v>
      </c>
      <c r="AJ68" s="53">
        <f t="shared" si="2"/>
        <v>0</v>
      </c>
      <c r="AK68" s="3">
        <f t="shared" si="3"/>
        <v>0</v>
      </c>
      <c r="AL68" s="53">
        <f t="shared" si="4"/>
        <v>0</v>
      </c>
      <c r="AM68" s="35">
        <v>1.377</v>
      </c>
      <c r="AN68" s="3">
        <v>20000</v>
      </c>
    </row>
    <row r="69" spans="1:40" hidden="1">
      <c r="A69" s="33" t="s">
        <v>129</v>
      </c>
      <c r="B69" s="29" t="s">
        <v>98</v>
      </c>
      <c r="C69" s="37"/>
      <c r="D69" s="38"/>
      <c r="E69" s="38"/>
      <c r="F69" s="38"/>
      <c r="G69" s="38"/>
      <c r="H69" s="38"/>
      <c r="I69" s="37"/>
      <c r="J69" s="37"/>
      <c r="K69" s="38"/>
      <c r="L69" s="38"/>
      <c r="M69" s="38"/>
      <c r="N69" s="38"/>
      <c r="O69" s="38"/>
      <c r="P69" s="37"/>
      <c r="Q69" s="37"/>
      <c r="R69" s="38"/>
      <c r="S69" s="38"/>
      <c r="T69" s="38"/>
      <c r="U69" s="38"/>
      <c r="V69" s="38"/>
      <c r="W69" s="37"/>
      <c r="X69" s="37"/>
      <c r="Y69" s="38"/>
      <c r="Z69" s="38"/>
      <c r="AA69" s="38"/>
      <c r="AB69" s="38"/>
      <c r="AC69" s="38"/>
      <c r="AD69" s="37"/>
      <c r="AE69" s="37"/>
      <c r="AF69" s="40"/>
      <c r="AG69" s="47"/>
      <c r="AH69" s="7">
        <f t="shared" si="5"/>
        <v>0</v>
      </c>
      <c r="AI69" s="13">
        <f t="shared" si="1"/>
        <v>0</v>
      </c>
      <c r="AJ69" s="53">
        <f t="shared" si="2"/>
        <v>0</v>
      </c>
      <c r="AK69" s="3">
        <f t="shared" si="3"/>
        <v>0</v>
      </c>
      <c r="AL69" s="53">
        <f t="shared" si="4"/>
        <v>0</v>
      </c>
      <c r="AM69" s="35">
        <v>1.2210000000000001</v>
      </c>
      <c r="AN69" s="3">
        <v>20000</v>
      </c>
    </row>
    <row r="70" spans="1:40" hidden="1">
      <c r="A70" s="33" t="s">
        <v>225</v>
      </c>
      <c r="B70" s="29" t="s">
        <v>249</v>
      </c>
      <c r="C70" s="37"/>
      <c r="D70" s="37"/>
      <c r="E70" s="37"/>
      <c r="F70" s="37"/>
      <c r="G70" s="37"/>
      <c r="H70" s="37"/>
      <c r="I70" s="38"/>
      <c r="J70" s="37"/>
      <c r="K70" s="37"/>
      <c r="L70" s="37"/>
      <c r="M70" s="37"/>
      <c r="N70" s="37"/>
      <c r="O70" s="37"/>
      <c r="P70" s="38"/>
      <c r="Q70" s="37"/>
      <c r="R70" s="37"/>
      <c r="S70" s="37"/>
      <c r="T70" s="37"/>
      <c r="U70" s="37"/>
      <c r="V70" s="37"/>
      <c r="W70" s="38"/>
      <c r="X70" s="37"/>
      <c r="Y70" s="37"/>
      <c r="Z70" s="37"/>
      <c r="AA70" s="37"/>
      <c r="AB70" s="37"/>
      <c r="AC70" s="37"/>
      <c r="AD70" s="38"/>
      <c r="AE70" s="37"/>
      <c r="AF70" s="39"/>
      <c r="AG70" s="47"/>
      <c r="AH70" s="7">
        <f t="shared" si="5"/>
        <v>0</v>
      </c>
      <c r="AI70" s="13">
        <f t="shared" si="1"/>
        <v>0</v>
      </c>
      <c r="AJ70" s="53">
        <f t="shared" si="2"/>
        <v>0</v>
      </c>
      <c r="AK70" s="3">
        <f t="shared" si="3"/>
        <v>0</v>
      </c>
      <c r="AL70" s="53">
        <f t="shared" si="4"/>
        <v>0</v>
      </c>
      <c r="AM70" s="35">
        <v>1.4119999999999999</v>
      </c>
      <c r="AN70" s="3">
        <v>20000</v>
      </c>
    </row>
    <row r="71" spans="1:40" hidden="1">
      <c r="A71" s="33" t="s">
        <v>129</v>
      </c>
      <c r="B71" s="29" t="s">
        <v>50</v>
      </c>
      <c r="C71" s="37"/>
      <c r="D71" s="38"/>
      <c r="E71" s="38"/>
      <c r="F71" s="38"/>
      <c r="G71" s="38"/>
      <c r="H71" s="38"/>
      <c r="I71" s="37"/>
      <c r="J71" s="37"/>
      <c r="K71" s="38"/>
      <c r="L71" s="38"/>
      <c r="M71" s="38"/>
      <c r="N71" s="38"/>
      <c r="O71" s="38"/>
      <c r="P71" s="37"/>
      <c r="Q71" s="37"/>
      <c r="R71" s="38"/>
      <c r="S71" s="38"/>
      <c r="T71" s="38"/>
      <c r="U71" s="38"/>
      <c r="V71" s="38"/>
      <c r="W71" s="37"/>
      <c r="X71" s="37"/>
      <c r="Y71" s="38"/>
      <c r="Z71" s="38"/>
      <c r="AA71" s="38"/>
      <c r="AB71" s="38"/>
      <c r="AC71" s="38"/>
      <c r="AD71" s="37"/>
      <c r="AE71" s="37"/>
      <c r="AF71" s="40"/>
      <c r="AG71" s="47"/>
      <c r="AH71" s="7">
        <f t="shared" si="5"/>
        <v>0</v>
      </c>
      <c r="AI71" s="13">
        <f t="shared" si="1"/>
        <v>0</v>
      </c>
      <c r="AJ71" s="53">
        <f t="shared" si="2"/>
        <v>0</v>
      </c>
      <c r="AK71" s="3">
        <f t="shared" si="3"/>
        <v>0</v>
      </c>
      <c r="AL71" s="53">
        <f t="shared" si="4"/>
        <v>0</v>
      </c>
      <c r="AM71" s="35">
        <v>1.3260000000000001</v>
      </c>
      <c r="AN71" s="3">
        <v>20000</v>
      </c>
    </row>
    <row r="72" spans="1:40" hidden="1">
      <c r="A72" s="33" t="s">
        <v>155</v>
      </c>
      <c r="B72" s="29" t="s">
        <v>99</v>
      </c>
      <c r="C72" s="37"/>
      <c r="D72" s="37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8"/>
      <c r="R72" s="37"/>
      <c r="S72" s="37"/>
      <c r="T72" s="37"/>
      <c r="U72" s="37"/>
      <c r="V72" s="37"/>
      <c r="W72" s="37"/>
      <c r="X72" s="38"/>
      <c r="Y72" s="37"/>
      <c r="Z72" s="37"/>
      <c r="AA72" s="37"/>
      <c r="AB72" s="37"/>
      <c r="AC72" s="37"/>
      <c r="AD72" s="37"/>
      <c r="AE72" s="38"/>
      <c r="AF72" s="39"/>
      <c r="AG72" s="47"/>
      <c r="AH72" s="7">
        <f t="shared" ref="AH72:AH103" si="6">COUNT(C72:AG72)</f>
        <v>0</v>
      </c>
      <c r="AI72" s="13">
        <f t="shared" si="1"/>
        <v>0</v>
      </c>
      <c r="AJ72" s="53">
        <f t="shared" si="2"/>
        <v>0</v>
      </c>
      <c r="AK72" s="3">
        <f t="shared" si="3"/>
        <v>0</v>
      </c>
      <c r="AL72" s="53">
        <f t="shared" si="4"/>
        <v>0</v>
      </c>
      <c r="AM72" s="35">
        <v>1.411</v>
      </c>
      <c r="AN72" s="3">
        <v>20000</v>
      </c>
    </row>
    <row r="73" spans="1:40" hidden="1">
      <c r="A73" s="33" t="s">
        <v>226</v>
      </c>
      <c r="B73" s="29" t="s">
        <v>100</v>
      </c>
      <c r="C73" s="37"/>
      <c r="D73" s="37"/>
      <c r="E73" s="37"/>
      <c r="F73" s="37"/>
      <c r="G73" s="37"/>
      <c r="H73" s="37"/>
      <c r="I73" s="38"/>
      <c r="J73" s="37"/>
      <c r="K73" s="37"/>
      <c r="L73" s="37"/>
      <c r="M73" s="37"/>
      <c r="N73" s="37"/>
      <c r="O73" s="37"/>
      <c r="P73" s="38"/>
      <c r="Q73" s="37"/>
      <c r="R73" s="37"/>
      <c r="S73" s="37"/>
      <c r="T73" s="37"/>
      <c r="U73" s="37"/>
      <c r="V73" s="37"/>
      <c r="W73" s="38"/>
      <c r="X73" s="37"/>
      <c r="Y73" s="37"/>
      <c r="Z73" s="37"/>
      <c r="AA73" s="37"/>
      <c r="AB73" s="37"/>
      <c r="AC73" s="37"/>
      <c r="AD73" s="38"/>
      <c r="AE73" s="37"/>
      <c r="AF73" s="39"/>
      <c r="AG73" s="47"/>
      <c r="AH73" s="7">
        <f t="shared" si="6"/>
        <v>0</v>
      </c>
      <c r="AI73" s="13">
        <f t="shared" ref="AI73:AI87" si="7">SUM(I73:J73,P73:Q73,W73:X73,AD73:AE73,C73)</f>
        <v>0</v>
      </c>
      <c r="AJ73" s="53">
        <f t="shared" ref="AJ73:AJ136" si="8">AI73/30*AM73</f>
        <v>0</v>
      </c>
      <c r="AK73" s="3">
        <f t="shared" ref="AK73:AK136" si="9">SUM(C73:AG73)</f>
        <v>0</v>
      </c>
      <c r="AL73" s="53">
        <f t="shared" ref="AL73:AL136" si="10">AK73/30*AM73</f>
        <v>0</v>
      </c>
      <c r="AM73" s="35">
        <v>1.4910000000000001</v>
      </c>
      <c r="AN73" s="3">
        <v>20000</v>
      </c>
    </row>
    <row r="74" spans="1:40" hidden="1">
      <c r="A74" s="33" t="s">
        <v>153</v>
      </c>
      <c r="B74" s="29" t="s">
        <v>100</v>
      </c>
      <c r="C74" s="37"/>
      <c r="D74" s="37"/>
      <c r="E74" s="37"/>
      <c r="F74" s="37"/>
      <c r="G74" s="37"/>
      <c r="H74" s="37"/>
      <c r="I74" s="37"/>
      <c r="J74" s="38"/>
      <c r="K74" s="37"/>
      <c r="L74" s="37"/>
      <c r="M74" s="37"/>
      <c r="N74" s="37"/>
      <c r="O74" s="37"/>
      <c r="P74" s="37"/>
      <c r="Q74" s="38"/>
      <c r="R74" s="37"/>
      <c r="S74" s="37"/>
      <c r="T74" s="37"/>
      <c r="U74" s="37"/>
      <c r="V74" s="37"/>
      <c r="W74" s="37"/>
      <c r="X74" s="38"/>
      <c r="Y74" s="37"/>
      <c r="Z74" s="37"/>
      <c r="AA74" s="37"/>
      <c r="AB74" s="37"/>
      <c r="AC74" s="37"/>
      <c r="AD74" s="37"/>
      <c r="AE74" s="38"/>
      <c r="AF74" s="39"/>
      <c r="AG74" s="47"/>
      <c r="AH74" s="7">
        <f t="shared" si="6"/>
        <v>0</v>
      </c>
      <c r="AI74" s="13">
        <f t="shared" si="7"/>
        <v>0</v>
      </c>
      <c r="AJ74" s="53">
        <f t="shared" si="8"/>
        <v>0</v>
      </c>
      <c r="AK74" s="3">
        <f t="shared" si="9"/>
        <v>0</v>
      </c>
      <c r="AL74" s="53">
        <f t="shared" si="10"/>
        <v>0</v>
      </c>
      <c r="AM74" s="35">
        <v>1.389</v>
      </c>
      <c r="AN74" s="3">
        <v>20000</v>
      </c>
    </row>
    <row r="75" spans="1:40" hidden="1">
      <c r="A75" s="33" t="s">
        <v>129</v>
      </c>
      <c r="B75" s="29" t="s">
        <v>197</v>
      </c>
      <c r="C75" s="37"/>
      <c r="D75" s="38"/>
      <c r="E75" s="38"/>
      <c r="F75" s="38"/>
      <c r="G75" s="38"/>
      <c r="H75" s="38"/>
      <c r="I75" s="37"/>
      <c r="J75" s="37"/>
      <c r="K75" s="38"/>
      <c r="L75" s="38"/>
      <c r="M75" s="38"/>
      <c r="N75" s="38"/>
      <c r="O75" s="38"/>
      <c r="P75" s="37"/>
      <c r="Q75" s="37"/>
      <c r="R75" s="38"/>
      <c r="S75" s="38"/>
      <c r="T75" s="38"/>
      <c r="U75" s="38"/>
      <c r="V75" s="38"/>
      <c r="W75" s="37"/>
      <c r="X75" s="37"/>
      <c r="Y75" s="38"/>
      <c r="Z75" s="38"/>
      <c r="AA75" s="38"/>
      <c r="AB75" s="38"/>
      <c r="AC75" s="38"/>
      <c r="AD75" s="37"/>
      <c r="AE75" s="37"/>
      <c r="AF75" s="40"/>
      <c r="AG75" s="47"/>
      <c r="AH75" s="7">
        <f t="shared" si="6"/>
        <v>0</v>
      </c>
      <c r="AI75" s="13">
        <f t="shared" si="7"/>
        <v>0</v>
      </c>
      <c r="AJ75" s="53">
        <f t="shared" si="8"/>
        <v>0</v>
      </c>
      <c r="AK75" s="3">
        <f t="shared" si="9"/>
        <v>0</v>
      </c>
      <c r="AL75" s="53">
        <f t="shared" si="10"/>
        <v>0</v>
      </c>
      <c r="AM75" s="35">
        <v>1.375</v>
      </c>
      <c r="AN75" s="3">
        <v>20000</v>
      </c>
    </row>
    <row r="76" spans="1:40" hidden="1">
      <c r="A76" s="33" t="s">
        <v>227</v>
      </c>
      <c r="B76" s="29" t="s">
        <v>250</v>
      </c>
      <c r="C76" s="37"/>
      <c r="D76" s="37"/>
      <c r="E76" s="37"/>
      <c r="F76" s="37"/>
      <c r="G76" s="37"/>
      <c r="H76" s="37"/>
      <c r="I76" s="38"/>
      <c r="J76" s="37"/>
      <c r="K76" s="37"/>
      <c r="L76" s="37"/>
      <c r="M76" s="37"/>
      <c r="N76" s="37"/>
      <c r="O76" s="37"/>
      <c r="P76" s="38"/>
      <c r="Q76" s="37"/>
      <c r="R76" s="37"/>
      <c r="S76" s="37"/>
      <c r="T76" s="37"/>
      <c r="U76" s="37"/>
      <c r="V76" s="37"/>
      <c r="W76" s="38"/>
      <c r="X76" s="37"/>
      <c r="Y76" s="37"/>
      <c r="Z76" s="37"/>
      <c r="AA76" s="37"/>
      <c r="AB76" s="37"/>
      <c r="AC76" s="37"/>
      <c r="AD76" s="38"/>
      <c r="AE76" s="37"/>
      <c r="AF76" s="39"/>
      <c r="AG76" s="47"/>
      <c r="AH76" s="7">
        <f t="shared" si="6"/>
        <v>0</v>
      </c>
      <c r="AI76" s="13">
        <f t="shared" si="7"/>
        <v>0</v>
      </c>
      <c r="AJ76" s="53">
        <f t="shared" si="8"/>
        <v>0</v>
      </c>
      <c r="AK76" s="3">
        <f t="shared" si="9"/>
        <v>0</v>
      </c>
      <c r="AL76" s="53">
        <f t="shared" si="10"/>
        <v>0</v>
      </c>
      <c r="AM76" s="35">
        <v>0.80400000000000005</v>
      </c>
      <c r="AN76" s="3">
        <v>20000</v>
      </c>
    </row>
    <row r="77" spans="1:40" hidden="1">
      <c r="A77" s="33" t="s">
        <v>135</v>
      </c>
      <c r="B77" s="29" t="s">
        <v>251</v>
      </c>
      <c r="C77" s="37"/>
      <c r="D77" s="37"/>
      <c r="E77" s="37"/>
      <c r="F77" s="37"/>
      <c r="G77" s="37"/>
      <c r="H77" s="37"/>
      <c r="I77" s="38"/>
      <c r="J77" s="37"/>
      <c r="K77" s="37"/>
      <c r="L77" s="37"/>
      <c r="M77" s="37"/>
      <c r="N77" s="37"/>
      <c r="O77" s="37"/>
      <c r="P77" s="38"/>
      <c r="Q77" s="37"/>
      <c r="R77" s="37"/>
      <c r="S77" s="37"/>
      <c r="T77" s="37"/>
      <c r="U77" s="37"/>
      <c r="V77" s="37"/>
      <c r="W77" s="38"/>
      <c r="X77" s="37"/>
      <c r="Y77" s="37"/>
      <c r="Z77" s="37"/>
      <c r="AA77" s="37"/>
      <c r="AB77" s="37"/>
      <c r="AC77" s="37"/>
      <c r="AD77" s="38"/>
      <c r="AE77" s="37"/>
      <c r="AF77" s="39"/>
      <c r="AG77" s="47"/>
      <c r="AH77" s="7">
        <f t="shared" si="6"/>
        <v>0</v>
      </c>
      <c r="AI77" s="13">
        <f t="shared" si="7"/>
        <v>0</v>
      </c>
      <c r="AJ77" s="53">
        <f t="shared" si="8"/>
        <v>0</v>
      </c>
      <c r="AK77" s="3">
        <f t="shared" si="9"/>
        <v>0</v>
      </c>
      <c r="AL77" s="53">
        <f t="shared" si="10"/>
        <v>0</v>
      </c>
      <c r="AM77" s="35">
        <v>1.319</v>
      </c>
      <c r="AN77" s="3">
        <v>20000</v>
      </c>
    </row>
    <row r="78" spans="1:40" hidden="1">
      <c r="A78" s="33" t="s">
        <v>129</v>
      </c>
      <c r="B78" s="29" t="s">
        <v>101</v>
      </c>
      <c r="C78" s="37"/>
      <c r="D78" s="38"/>
      <c r="E78" s="38"/>
      <c r="F78" s="38"/>
      <c r="G78" s="38"/>
      <c r="H78" s="38"/>
      <c r="I78" s="37"/>
      <c r="J78" s="37"/>
      <c r="K78" s="38"/>
      <c r="L78" s="38"/>
      <c r="M78" s="38"/>
      <c r="N78" s="38"/>
      <c r="O78" s="38"/>
      <c r="P78" s="37"/>
      <c r="Q78" s="37"/>
      <c r="R78" s="38"/>
      <c r="S78" s="38"/>
      <c r="T78" s="38"/>
      <c r="U78" s="38"/>
      <c r="V78" s="38"/>
      <c r="W78" s="37"/>
      <c r="X78" s="37"/>
      <c r="Y78" s="38"/>
      <c r="Z78" s="38"/>
      <c r="AA78" s="38"/>
      <c r="AB78" s="38"/>
      <c r="AC78" s="38"/>
      <c r="AD78" s="37"/>
      <c r="AE78" s="37"/>
      <c r="AF78" s="40"/>
      <c r="AG78" s="47"/>
      <c r="AH78" s="7">
        <f t="shared" si="6"/>
        <v>0</v>
      </c>
      <c r="AI78" s="13">
        <f t="shared" si="7"/>
        <v>0</v>
      </c>
      <c r="AJ78" s="53">
        <f t="shared" si="8"/>
        <v>0</v>
      </c>
      <c r="AK78" s="3">
        <f t="shared" si="9"/>
        <v>0</v>
      </c>
      <c r="AL78" s="53">
        <f t="shared" si="10"/>
        <v>0</v>
      </c>
      <c r="AM78" s="35">
        <v>1.3480000000000001</v>
      </c>
      <c r="AN78" s="3">
        <v>20000</v>
      </c>
    </row>
    <row r="79" spans="1:40" hidden="1">
      <c r="A79" s="33" t="s">
        <v>156</v>
      </c>
      <c r="B79" s="29" t="s">
        <v>102</v>
      </c>
      <c r="C79" s="37"/>
      <c r="D79" s="37"/>
      <c r="E79" s="37"/>
      <c r="F79" s="37"/>
      <c r="G79" s="37"/>
      <c r="H79" s="37"/>
      <c r="I79" s="37"/>
      <c r="J79" s="38"/>
      <c r="K79" s="37"/>
      <c r="L79" s="37"/>
      <c r="M79" s="37"/>
      <c r="N79" s="37"/>
      <c r="O79" s="37"/>
      <c r="P79" s="37"/>
      <c r="Q79" s="38"/>
      <c r="R79" s="37"/>
      <c r="S79" s="37"/>
      <c r="T79" s="37"/>
      <c r="U79" s="37"/>
      <c r="V79" s="37"/>
      <c r="W79" s="37"/>
      <c r="X79" s="38"/>
      <c r="Y79" s="37"/>
      <c r="Z79" s="37"/>
      <c r="AA79" s="37"/>
      <c r="AB79" s="37"/>
      <c r="AC79" s="37"/>
      <c r="AD79" s="37"/>
      <c r="AE79" s="38"/>
      <c r="AF79" s="39"/>
      <c r="AG79" s="47"/>
      <c r="AH79" s="7">
        <f t="shared" si="6"/>
        <v>0</v>
      </c>
      <c r="AI79" s="13">
        <f t="shared" si="7"/>
        <v>0</v>
      </c>
      <c r="AJ79" s="53">
        <f t="shared" si="8"/>
        <v>0</v>
      </c>
      <c r="AK79" s="3">
        <f t="shared" si="9"/>
        <v>0</v>
      </c>
      <c r="AL79" s="53">
        <f t="shared" si="10"/>
        <v>0</v>
      </c>
      <c r="AM79" s="35">
        <v>1.399</v>
      </c>
      <c r="AN79" s="3">
        <v>20000</v>
      </c>
    </row>
    <row r="80" spans="1:40" hidden="1">
      <c r="A80" s="33" t="s">
        <v>228</v>
      </c>
      <c r="B80" s="29" t="s">
        <v>69</v>
      </c>
      <c r="C80" s="38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9"/>
      <c r="AG80" s="47"/>
      <c r="AH80" s="7">
        <f t="shared" si="6"/>
        <v>0</v>
      </c>
      <c r="AI80" s="13">
        <f t="shared" si="7"/>
        <v>0</v>
      </c>
      <c r="AJ80" s="53">
        <f t="shared" si="8"/>
        <v>0</v>
      </c>
      <c r="AK80" s="3">
        <f t="shared" si="9"/>
        <v>0</v>
      </c>
      <c r="AL80" s="53">
        <f t="shared" si="10"/>
        <v>0</v>
      </c>
      <c r="AM80" s="35">
        <v>2.0049999999999999</v>
      </c>
      <c r="AN80" s="3">
        <v>20000</v>
      </c>
    </row>
    <row r="81" spans="1:40" hidden="1">
      <c r="A81" s="33" t="s">
        <v>229</v>
      </c>
      <c r="B81" s="29" t="s">
        <v>252</v>
      </c>
      <c r="C81" s="37"/>
      <c r="D81" s="37"/>
      <c r="E81" s="37"/>
      <c r="F81" s="37"/>
      <c r="G81" s="37"/>
      <c r="H81" s="37"/>
      <c r="I81" s="37"/>
      <c r="J81" s="38"/>
      <c r="K81" s="37"/>
      <c r="L81" s="37"/>
      <c r="M81" s="37"/>
      <c r="N81" s="37"/>
      <c r="O81" s="37"/>
      <c r="P81" s="37"/>
      <c r="Q81" s="38"/>
      <c r="R81" s="37"/>
      <c r="S81" s="37"/>
      <c r="T81" s="37"/>
      <c r="U81" s="37"/>
      <c r="V81" s="37"/>
      <c r="W81" s="37"/>
      <c r="X81" s="38"/>
      <c r="Y81" s="37"/>
      <c r="Z81" s="37"/>
      <c r="AA81" s="37"/>
      <c r="AB81" s="37"/>
      <c r="AC81" s="37"/>
      <c r="AD81" s="37"/>
      <c r="AE81" s="38"/>
      <c r="AF81" s="39"/>
      <c r="AG81" s="47"/>
      <c r="AH81" s="7">
        <f t="shared" si="6"/>
        <v>0</v>
      </c>
      <c r="AI81" s="13">
        <f t="shared" si="7"/>
        <v>0</v>
      </c>
      <c r="AJ81" s="53">
        <f t="shared" si="8"/>
        <v>0</v>
      </c>
      <c r="AK81" s="3">
        <f t="shared" si="9"/>
        <v>0</v>
      </c>
      <c r="AL81" s="53">
        <f t="shared" si="10"/>
        <v>0</v>
      </c>
      <c r="AM81" s="35">
        <v>1.405</v>
      </c>
      <c r="AN81" s="3">
        <v>20000</v>
      </c>
    </row>
    <row r="82" spans="1:40" hidden="1">
      <c r="A82" s="33" t="s">
        <v>154</v>
      </c>
      <c r="B82" s="29" t="s">
        <v>198</v>
      </c>
      <c r="C82" s="38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9"/>
      <c r="AG82" s="47"/>
      <c r="AH82" s="7">
        <f t="shared" si="6"/>
        <v>0</v>
      </c>
      <c r="AI82" s="13">
        <f t="shared" si="7"/>
        <v>0</v>
      </c>
      <c r="AJ82" s="53">
        <f t="shared" si="8"/>
        <v>0</v>
      </c>
      <c r="AK82" s="3">
        <f t="shared" si="9"/>
        <v>0</v>
      </c>
      <c r="AL82" s="53">
        <f t="shared" si="10"/>
        <v>0</v>
      </c>
      <c r="AM82" s="35">
        <v>1.7749999999999999</v>
      </c>
      <c r="AN82" s="3">
        <v>20000</v>
      </c>
    </row>
    <row r="83" spans="1:40" hidden="1">
      <c r="A83" s="33" t="s">
        <v>136</v>
      </c>
      <c r="B83" s="29" t="s">
        <v>15</v>
      </c>
      <c r="C83" s="37"/>
      <c r="D83" s="37"/>
      <c r="E83" s="37"/>
      <c r="F83" s="37"/>
      <c r="G83" s="37"/>
      <c r="H83" s="37"/>
      <c r="I83" s="38"/>
      <c r="J83" s="37"/>
      <c r="K83" s="37"/>
      <c r="L83" s="37"/>
      <c r="M83" s="37"/>
      <c r="N83" s="37"/>
      <c r="O83" s="37"/>
      <c r="P83" s="38"/>
      <c r="Q83" s="37"/>
      <c r="R83" s="37"/>
      <c r="S83" s="37"/>
      <c r="T83" s="37"/>
      <c r="U83" s="37"/>
      <c r="V83" s="37"/>
      <c r="W83" s="38"/>
      <c r="X83" s="37"/>
      <c r="Y83" s="37"/>
      <c r="Z83" s="37"/>
      <c r="AA83" s="37"/>
      <c r="AB83" s="37"/>
      <c r="AC83" s="37"/>
      <c r="AD83" s="38"/>
      <c r="AE83" s="37"/>
      <c r="AF83" s="39"/>
      <c r="AG83" s="47"/>
      <c r="AH83" s="7">
        <f t="shared" si="6"/>
        <v>0</v>
      </c>
      <c r="AI83" s="13">
        <f t="shared" si="7"/>
        <v>0</v>
      </c>
      <c r="AJ83" s="53">
        <f t="shared" si="8"/>
        <v>0</v>
      </c>
      <c r="AK83" s="3">
        <f t="shared" si="9"/>
        <v>0</v>
      </c>
      <c r="AL83" s="53">
        <f t="shared" si="10"/>
        <v>0</v>
      </c>
      <c r="AM83" s="35">
        <v>1.7909999999999999</v>
      </c>
      <c r="AN83" s="3">
        <v>20000</v>
      </c>
    </row>
    <row r="84" spans="1:40" hidden="1">
      <c r="A84" s="33" t="s">
        <v>129</v>
      </c>
      <c r="B84" s="29" t="s">
        <v>15</v>
      </c>
      <c r="C84" s="37"/>
      <c r="D84" s="38"/>
      <c r="E84" s="38"/>
      <c r="F84" s="38"/>
      <c r="G84" s="38"/>
      <c r="H84" s="38"/>
      <c r="I84" s="37"/>
      <c r="J84" s="37"/>
      <c r="K84" s="38"/>
      <c r="L84" s="38"/>
      <c r="M84" s="38"/>
      <c r="N84" s="38"/>
      <c r="O84" s="38"/>
      <c r="P84" s="37"/>
      <c r="Q84" s="37"/>
      <c r="R84" s="38"/>
      <c r="S84" s="38"/>
      <c r="T84" s="38"/>
      <c r="U84" s="38"/>
      <c r="V84" s="38"/>
      <c r="W84" s="37"/>
      <c r="X84" s="37"/>
      <c r="Y84" s="38"/>
      <c r="Z84" s="38"/>
      <c r="AA84" s="38"/>
      <c r="AB84" s="38"/>
      <c r="AC84" s="38"/>
      <c r="AD84" s="37"/>
      <c r="AE84" s="37"/>
      <c r="AF84" s="40"/>
      <c r="AG84" s="47"/>
      <c r="AH84" s="7">
        <f t="shared" si="6"/>
        <v>0</v>
      </c>
      <c r="AI84" s="13">
        <f t="shared" si="7"/>
        <v>0</v>
      </c>
      <c r="AJ84" s="53">
        <f t="shared" si="8"/>
        <v>0</v>
      </c>
      <c r="AK84" s="3">
        <f t="shared" si="9"/>
        <v>0</v>
      </c>
      <c r="AL84" s="53">
        <f t="shared" si="10"/>
        <v>0</v>
      </c>
      <c r="AM84" s="35">
        <v>1.47</v>
      </c>
      <c r="AN84" s="3">
        <v>20000</v>
      </c>
    </row>
    <row r="85" spans="1:40" hidden="1">
      <c r="A85" s="33" t="s">
        <v>155</v>
      </c>
      <c r="B85" s="29" t="s">
        <v>103</v>
      </c>
      <c r="C85" s="38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9"/>
      <c r="AG85" s="47"/>
      <c r="AH85" s="7">
        <f t="shared" si="6"/>
        <v>0</v>
      </c>
      <c r="AI85" s="13">
        <f t="shared" si="7"/>
        <v>0</v>
      </c>
      <c r="AJ85" s="53">
        <f t="shared" si="8"/>
        <v>0</v>
      </c>
      <c r="AK85" s="3">
        <f t="shared" si="9"/>
        <v>0</v>
      </c>
      <c r="AL85" s="53">
        <f t="shared" si="10"/>
        <v>0</v>
      </c>
      <c r="AM85" s="35">
        <v>1.974</v>
      </c>
      <c r="AN85" s="3">
        <v>20000</v>
      </c>
    </row>
    <row r="86" spans="1:40" hidden="1">
      <c r="A86" s="33" t="s">
        <v>230</v>
      </c>
      <c r="B86" s="29" t="s">
        <v>37</v>
      </c>
      <c r="C86" s="37"/>
      <c r="D86" s="37"/>
      <c r="E86" s="37"/>
      <c r="F86" s="37"/>
      <c r="G86" s="37"/>
      <c r="H86" s="37"/>
      <c r="I86" s="37"/>
      <c r="J86" s="38"/>
      <c r="K86" s="37"/>
      <c r="L86" s="37"/>
      <c r="M86" s="37"/>
      <c r="N86" s="37"/>
      <c r="O86" s="37"/>
      <c r="P86" s="37"/>
      <c r="Q86" s="38"/>
      <c r="R86" s="37"/>
      <c r="S86" s="37"/>
      <c r="T86" s="37"/>
      <c r="U86" s="37"/>
      <c r="V86" s="37"/>
      <c r="W86" s="37"/>
      <c r="X86" s="38"/>
      <c r="Y86" s="37"/>
      <c r="Z86" s="37"/>
      <c r="AA86" s="37"/>
      <c r="AB86" s="37"/>
      <c r="AC86" s="37"/>
      <c r="AD86" s="37"/>
      <c r="AE86" s="38"/>
      <c r="AF86" s="39"/>
      <c r="AG86" s="47"/>
      <c r="AH86" s="7">
        <f t="shared" si="6"/>
        <v>0</v>
      </c>
      <c r="AI86" s="13">
        <f t="shared" si="7"/>
        <v>0</v>
      </c>
      <c r="AJ86" s="53">
        <f t="shared" si="8"/>
        <v>0</v>
      </c>
      <c r="AK86" s="3">
        <f t="shared" si="9"/>
        <v>0</v>
      </c>
      <c r="AL86" s="53">
        <f t="shared" si="10"/>
        <v>0</v>
      </c>
      <c r="AM86" s="35">
        <v>1.55</v>
      </c>
      <c r="AN86" s="3">
        <v>20000</v>
      </c>
    </row>
    <row r="87" spans="1:40" hidden="1">
      <c r="A87" s="33" t="s">
        <v>129</v>
      </c>
      <c r="B87" s="29" t="s">
        <v>199</v>
      </c>
      <c r="C87" s="37"/>
      <c r="D87" s="38"/>
      <c r="E87" s="38"/>
      <c r="F87" s="38"/>
      <c r="G87" s="38"/>
      <c r="H87" s="38"/>
      <c r="I87" s="38"/>
      <c r="J87" s="37"/>
      <c r="K87" s="38"/>
      <c r="L87" s="38"/>
      <c r="M87" s="38"/>
      <c r="N87" s="38"/>
      <c r="O87" s="38"/>
      <c r="P87" s="38"/>
      <c r="Q87" s="37"/>
      <c r="R87" s="38"/>
      <c r="S87" s="38"/>
      <c r="T87" s="38"/>
      <c r="U87" s="38"/>
      <c r="V87" s="38"/>
      <c r="W87" s="38"/>
      <c r="X87" s="37"/>
      <c r="Y87" s="38"/>
      <c r="Z87" s="38"/>
      <c r="AA87" s="38"/>
      <c r="AB87" s="38"/>
      <c r="AC87" s="38"/>
      <c r="AD87" s="38"/>
      <c r="AE87" s="37"/>
      <c r="AF87" s="40"/>
      <c r="AG87" s="47"/>
      <c r="AH87" s="7">
        <f t="shared" si="6"/>
        <v>0</v>
      </c>
      <c r="AI87" s="13">
        <f t="shared" si="7"/>
        <v>0</v>
      </c>
      <c r="AJ87" s="53">
        <f t="shared" si="8"/>
        <v>0</v>
      </c>
      <c r="AK87" s="3">
        <f t="shared" si="9"/>
        <v>0</v>
      </c>
      <c r="AL87" s="53">
        <f t="shared" si="10"/>
        <v>0</v>
      </c>
      <c r="AM87" s="35">
        <v>1.6619999999999999</v>
      </c>
      <c r="AN87" s="3">
        <v>20000</v>
      </c>
    </row>
    <row r="88" spans="1:40" hidden="1">
      <c r="A88" s="33" t="s">
        <v>154</v>
      </c>
      <c r="B88" s="29" t="s">
        <v>70</v>
      </c>
      <c r="C88" s="37"/>
      <c r="D88" s="37"/>
      <c r="E88" s="37"/>
      <c r="F88" s="37"/>
      <c r="G88" s="37"/>
      <c r="H88" s="37"/>
      <c r="I88" s="37"/>
      <c r="J88" s="38"/>
      <c r="K88" s="37"/>
      <c r="L88" s="37"/>
      <c r="M88" s="37"/>
      <c r="N88" s="37"/>
      <c r="O88" s="37"/>
      <c r="P88" s="37"/>
      <c r="Q88" s="38"/>
      <c r="R88" s="37"/>
      <c r="S88" s="37"/>
      <c r="T88" s="37"/>
      <c r="U88" s="37"/>
      <c r="V88" s="37"/>
      <c r="W88" s="37"/>
      <c r="X88" s="38"/>
      <c r="Y88" s="37"/>
      <c r="Z88" s="37"/>
      <c r="AA88" s="37"/>
      <c r="AB88" s="37"/>
      <c r="AC88" s="37"/>
      <c r="AD88" s="37"/>
      <c r="AE88" s="38"/>
      <c r="AF88" s="39"/>
      <c r="AG88" s="47"/>
      <c r="AH88" s="7">
        <f t="shared" si="6"/>
        <v>0</v>
      </c>
      <c r="AI88" s="14">
        <f>SUM(C88:AG88)</f>
        <v>0</v>
      </c>
      <c r="AJ88" s="53">
        <f t="shared" si="8"/>
        <v>0</v>
      </c>
      <c r="AK88" s="3">
        <f t="shared" si="9"/>
        <v>0</v>
      </c>
      <c r="AL88" s="53">
        <f t="shared" si="10"/>
        <v>0</v>
      </c>
      <c r="AM88" s="35">
        <v>1.776</v>
      </c>
      <c r="AN88" s="3">
        <v>20000</v>
      </c>
    </row>
    <row r="89" spans="1:40" hidden="1">
      <c r="A89" s="33" t="s">
        <v>129</v>
      </c>
      <c r="B89" s="29" t="s">
        <v>16</v>
      </c>
      <c r="C89" s="37"/>
      <c r="D89" s="38"/>
      <c r="E89" s="38"/>
      <c r="F89" s="38"/>
      <c r="G89" s="38"/>
      <c r="H89" s="38"/>
      <c r="I89" s="37"/>
      <c r="J89" s="37"/>
      <c r="K89" s="38"/>
      <c r="L89" s="38"/>
      <c r="M89" s="38"/>
      <c r="N89" s="38"/>
      <c r="O89" s="38"/>
      <c r="P89" s="37"/>
      <c r="Q89" s="37"/>
      <c r="R89" s="38"/>
      <c r="S89" s="38"/>
      <c r="T89" s="38"/>
      <c r="U89" s="38"/>
      <c r="V89" s="38"/>
      <c r="W89" s="37"/>
      <c r="X89" s="37"/>
      <c r="Y89" s="38"/>
      <c r="Z89" s="38"/>
      <c r="AA89" s="38"/>
      <c r="AB89" s="38"/>
      <c r="AC89" s="38"/>
      <c r="AD89" s="37"/>
      <c r="AE89" s="37"/>
      <c r="AF89" s="40"/>
      <c r="AG89" s="47"/>
      <c r="AH89" s="7">
        <f t="shared" si="6"/>
        <v>0</v>
      </c>
      <c r="AI89" s="14">
        <f t="shared" ref="AI89:AI148" si="11">SUM(C89:AG89)</f>
        <v>0</v>
      </c>
      <c r="AJ89" s="53">
        <f t="shared" si="8"/>
        <v>0</v>
      </c>
      <c r="AK89" s="3">
        <f t="shared" si="9"/>
        <v>0</v>
      </c>
      <c r="AL89" s="53">
        <f t="shared" si="10"/>
        <v>0</v>
      </c>
      <c r="AM89" s="35">
        <v>1.641</v>
      </c>
      <c r="AN89" s="3">
        <v>20000</v>
      </c>
    </row>
    <row r="90" spans="1:40" hidden="1">
      <c r="A90" s="33" t="s">
        <v>129</v>
      </c>
      <c r="B90" s="29" t="s">
        <v>200</v>
      </c>
      <c r="C90" s="37"/>
      <c r="D90" s="37"/>
      <c r="E90" s="37"/>
      <c r="F90" s="37"/>
      <c r="G90" s="37"/>
      <c r="H90" s="37"/>
      <c r="I90" s="38"/>
      <c r="J90" s="37"/>
      <c r="K90" s="37"/>
      <c r="L90" s="37"/>
      <c r="M90" s="37"/>
      <c r="N90" s="37"/>
      <c r="O90" s="37"/>
      <c r="P90" s="38"/>
      <c r="Q90" s="37"/>
      <c r="R90" s="37"/>
      <c r="S90" s="37"/>
      <c r="T90" s="37"/>
      <c r="U90" s="37"/>
      <c r="V90" s="37"/>
      <c r="W90" s="38"/>
      <c r="X90" s="37"/>
      <c r="Y90" s="37"/>
      <c r="Z90" s="37"/>
      <c r="AA90" s="37"/>
      <c r="AB90" s="37"/>
      <c r="AC90" s="37"/>
      <c r="AD90" s="38"/>
      <c r="AE90" s="37"/>
      <c r="AF90" s="39"/>
      <c r="AG90" s="47"/>
      <c r="AH90" s="7">
        <f t="shared" si="6"/>
        <v>0</v>
      </c>
      <c r="AI90" s="14">
        <f t="shared" si="11"/>
        <v>0</v>
      </c>
      <c r="AJ90" s="53">
        <f t="shared" si="8"/>
        <v>0</v>
      </c>
      <c r="AK90" s="3">
        <f t="shared" si="9"/>
        <v>0</v>
      </c>
      <c r="AL90" s="53">
        <f t="shared" si="10"/>
        <v>0</v>
      </c>
      <c r="AM90" s="35">
        <v>2.2109999999999999</v>
      </c>
      <c r="AN90" s="3">
        <v>20000</v>
      </c>
    </row>
    <row r="91" spans="1:40" hidden="1">
      <c r="A91" s="33" t="s">
        <v>156</v>
      </c>
      <c r="B91" s="29" t="s">
        <v>17</v>
      </c>
      <c r="C91" s="38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9"/>
      <c r="AG91" s="47"/>
      <c r="AH91" s="7">
        <f t="shared" si="6"/>
        <v>0</v>
      </c>
      <c r="AI91" s="14">
        <f t="shared" si="11"/>
        <v>0</v>
      </c>
      <c r="AJ91" s="53">
        <f t="shared" si="8"/>
        <v>0</v>
      </c>
      <c r="AK91" s="3">
        <f t="shared" si="9"/>
        <v>0</v>
      </c>
      <c r="AL91" s="53">
        <f t="shared" si="10"/>
        <v>0</v>
      </c>
      <c r="AM91" s="35">
        <v>2.0049999999999999</v>
      </c>
      <c r="AN91" s="3">
        <v>20000</v>
      </c>
    </row>
    <row r="92" spans="1:40" hidden="1">
      <c r="A92" s="33" t="s">
        <v>155</v>
      </c>
      <c r="B92" s="29" t="s">
        <v>253</v>
      </c>
      <c r="C92" s="37"/>
      <c r="D92" s="37"/>
      <c r="E92" s="37"/>
      <c r="F92" s="37"/>
      <c r="G92" s="37"/>
      <c r="H92" s="37"/>
      <c r="I92" s="37"/>
      <c r="J92" s="38"/>
      <c r="K92" s="37"/>
      <c r="L92" s="37"/>
      <c r="M92" s="37"/>
      <c r="N92" s="37"/>
      <c r="O92" s="37"/>
      <c r="P92" s="37"/>
      <c r="Q92" s="38"/>
      <c r="R92" s="37"/>
      <c r="S92" s="37"/>
      <c r="T92" s="37"/>
      <c r="U92" s="37"/>
      <c r="V92" s="37"/>
      <c r="W92" s="37"/>
      <c r="X92" s="38"/>
      <c r="Y92" s="37"/>
      <c r="Z92" s="37"/>
      <c r="AA92" s="37"/>
      <c r="AB92" s="37"/>
      <c r="AC92" s="37"/>
      <c r="AD92" s="37"/>
      <c r="AE92" s="38"/>
      <c r="AF92" s="39"/>
      <c r="AG92" s="47"/>
      <c r="AH92" s="7">
        <f t="shared" si="6"/>
        <v>0</v>
      </c>
      <c r="AI92" s="14">
        <f t="shared" si="11"/>
        <v>0</v>
      </c>
      <c r="AJ92" s="53">
        <f t="shared" si="8"/>
        <v>0</v>
      </c>
      <c r="AK92" s="3">
        <f t="shared" si="9"/>
        <v>0</v>
      </c>
      <c r="AL92" s="53">
        <f t="shared" si="10"/>
        <v>0</v>
      </c>
      <c r="AM92" s="35">
        <v>1.9770000000000001</v>
      </c>
      <c r="AN92" s="3">
        <v>20000</v>
      </c>
    </row>
    <row r="93" spans="1:40" hidden="1">
      <c r="A93" s="33" t="s">
        <v>129</v>
      </c>
      <c r="B93" s="29" t="s">
        <v>51</v>
      </c>
      <c r="C93" s="37"/>
      <c r="D93" s="38"/>
      <c r="E93" s="38"/>
      <c r="F93" s="38"/>
      <c r="G93" s="38"/>
      <c r="H93" s="38"/>
      <c r="I93" s="38"/>
      <c r="J93" s="37"/>
      <c r="K93" s="38"/>
      <c r="L93" s="38"/>
      <c r="M93" s="38"/>
      <c r="N93" s="38"/>
      <c r="O93" s="38"/>
      <c r="P93" s="38"/>
      <c r="Q93" s="37"/>
      <c r="R93" s="38"/>
      <c r="S93" s="38"/>
      <c r="T93" s="38"/>
      <c r="U93" s="38"/>
      <c r="V93" s="38"/>
      <c r="W93" s="38"/>
      <c r="X93" s="37"/>
      <c r="Y93" s="38"/>
      <c r="Z93" s="38"/>
      <c r="AA93" s="38"/>
      <c r="AB93" s="38"/>
      <c r="AC93" s="38"/>
      <c r="AD93" s="38"/>
      <c r="AE93" s="37"/>
      <c r="AF93" s="40"/>
      <c r="AG93" s="47"/>
      <c r="AH93" s="7">
        <f t="shared" si="6"/>
        <v>0</v>
      </c>
      <c r="AI93" s="14">
        <f t="shared" si="11"/>
        <v>0</v>
      </c>
      <c r="AJ93" s="53">
        <f t="shared" si="8"/>
        <v>0</v>
      </c>
      <c r="AK93" s="3">
        <f t="shared" si="9"/>
        <v>0</v>
      </c>
      <c r="AL93" s="53">
        <f t="shared" si="10"/>
        <v>0</v>
      </c>
      <c r="AM93" s="35">
        <v>2.0209999999999999</v>
      </c>
      <c r="AN93" s="3">
        <v>20000</v>
      </c>
    </row>
    <row r="94" spans="1:40" hidden="1">
      <c r="A94" s="33" t="s">
        <v>157</v>
      </c>
      <c r="B94" s="29" t="s">
        <v>201</v>
      </c>
      <c r="C94" s="38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9"/>
      <c r="AG94" s="47"/>
      <c r="AH94" s="7">
        <f t="shared" si="6"/>
        <v>0</v>
      </c>
      <c r="AI94" s="14">
        <f t="shared" si="11"/>
        <v>0</v>
      </c>
      <c r="AJ94" s="53">
        <f t="shared" si="8"/>
        <v>0</v>
      </c>
      <c r="AK94" s="3">
        <f t="shared" si="9"/>
        <v>0</v>
      </c>
      <c r="AL94" s="53">
        <f t="shared" si="10"/>
        <v>0</v>
      </c>
      <c r="AM94" s="35">
        <v>1.9259999999999999</v>
      </c>
      <c r="AN94" s="3">
        <v>20000</v>
      </c>
    </row>
    <row r="95" spans="1:40" hidden="1">
      <c r="A95" s="33" t="s">
        <v>228</v>
      </c>
      <c r="B95" s="29" t="s">
        <v>254</v>
      </c>
      <c r="C95" s="37"/>
      <c r="D95" s="37"/>
      <c r="E95" s="37"/>
      <c r="F95" s="37"/>
      <c r="G95" s="37"/>
      <c r="H95" s="37"/>
      <c r="I95" s="37"/>
      <c r="J95" s="38"/>
      <c r="K95" s="37"/>
      <c r="L95" s="37"/>
      <c r="M95" s="37"/>
      <c r="N95" s="37"/>
      <c r="O95" s="37"/>
      <c r="P95" s="37"/>
      <c r="Q95" s="38"/>
      <c r="R95" s="37"/>
      <c r="S95" s="37"/>
      <c r="T95" s="37"/>
      <c r="U95" s="37"/>
      <c r="V95" s="37"/>
      <c r="W95" s="37"/>
      <c r="X95" s="38"/>
      <c r="Y95" s="37"/>
      <c r="Z95" s="37"/>
      <c r="AA95" s="37"/>
      <c r="AB95" s="37"/>
      <c r="AC95" s="37"/>
      <c r="AD95" s="37"/>
      <c r="AE95" s="38"/>
      <c r="AF95" s="39"/>
      <c r="AG95" s="47"/>
      <c r="AH95" s="7">
        <f t="shared" si="6"/>
        <v>0</v>
      </c>
      <c r="AI95" s="14">
        <f t="shared" si="11"/>
        <v>0</v>
      </c>
      <c r="AJ95" s="53">
        <f t="shared" si="8"/>
        <v>0</v>
      </c>
      <c r="AK95" s="3">
        <f t="shared" si="9"/>
        <v>0</v>
      </c>
      <c r="AL95" s="53">
        <f t="shared" si="10"/>
        <v>0</v>
      </c>
      <c r="AM95" s="35">
        <v>1.952</v>
      </c>
      <c r="AN95" s="3">
        <v>20000</v>
      </c>
    </row>
    <row r="96" spans="1:40" hidden="1">
      <c r="A96" s="33" t="s">
        <v>129</v>
      </c>
      <c r="B96" s="29" t="s">
        <v>202</v>
      </c>
      <c r="C96" s="37"/>
      <c r="D96" s="38"/>
      <c r="E96" s="38"/>
      <c r="F96" s="38"/>
      <c r="G96" s="38"/>
      <c r="H96" s="38"/>
      <c r="I96" s="38"/>
      <c r="J96" s="37"/>
      <c r="K96" s="38"/>
      <c r="L96" s="38"/>
      <c r="M96" s="38"/>
      <c r="N96" s="38"/>
      <c r="O96" s="38"/>
      <c r="P96" s="38"/>
      <c r="Q96" s="37"/>
      <c r="R96" s="38"/>
      <c r="S96" s="38"/>
      <c r="T96" s="38"/>
      <c r="U96" s="38"/>
      <c r="V96" s="38"/>
      <c r="W96" s="38"/>
      <c r="X96" s="37"/>
      <c r="Y96" s="38"/>
      <c r="Z96" s="38"/>
      <c r="AA96" s="38"/>
      <c r="AB96" s="38"/>
      <c r="AC96" s="38"/>
      <c r="AD96" s="38"/>
      <c r="AE96" s="37"/>
      <c r="AF96" s="40"/>
      <c r="AG96" s="47"/>
      <c r="AH96" s="7">
        <f t="shared" si="6"/>
        <v>0</v>
      </c>
      <c r="AI96" s="14">
        <f t="shared" si="11"/>
        <v>0</v>
      </c>
      <c r="AJ96" s="53">
        <f t="shared" si="8"/>
        <v>0</v>
      </c>
      <c r="AK96" s="3">
        <f t="shared" si="9"/>
        <v>0</v>
      </c>
      <c r="AL96" s="53">
        <f t="shared" si="10"/>
        <v>0</v>
      </c>
      <c r="AM96" s="35">
        <v>2.323</v>
      </c>
      <c r="AN96" s="3">
        <v>20000</v>
      </c>
    </row>
    <row r="97" spans="1:40" hidden="1">
      <c r="A97" s="33" t="s">
        <v>158</v>
      </c>
      <c r="B97" s="29" t="s">
        <v>104</v>
      </c>
      <c r="C97" s="38"/>
      <c r="D97" s="37"/>
      <c r="E97" s="37"/>
      <c r="F97" s="37"/>
      <c r="G97" s="37"/>
      <c r="H97" s="37"/>
      <c r="I97" s="37"/>
      <c r="J97" s="38"/>
      <c r="K97" s="37"/>
      <c r="L97" s="37"/>
      <c r="M97" s="37"/>
      <c r="N97" s="37"/>
      <c r="O97" s="37"/>
      <c r="P97" s="37"/>
      <c r="Q97" s="38"/>
      <c r="R97" s="37"/>
      <c r="S97" s="37"/>
      <c r="T97" s="37"/>
      <c r="U97" s="37"/>
      <c r="V97" s="37"/>
      <c r="W97" s="37"/>
      <c r="X97" s="38"/>
      <c r="Y97" s="37"/>
      <c r="Z97" s="37"/>
      <c r="AA97" s="37"/>
      <c r="AB97" s="37"/>
      <c r="AC97" s="37"/>
      <c r="AD97" s="37"/>
      <c r="AE97" s="38"/>
      <c r="AF97" s="39"/>
      <c r="AG97" s="47"/>
      <c r="AH97" s="7">
        <f t="shared" si="6"/>
        <v>0</v>
      </c>
      <c r="AI97" s="14">
        <f t="shared" si="11"/>
        <v>0</v>
      </c>
      <c r="AJ97" s="53">
        <f t="shared" si="8"/>
        <v>0</v>
      </c>
      <c r="AK97" s="3">
        <f t="shared" si="9"/>
        <v>0</v>
      </c>
      <c r="AL97" s="53">
        <f t="shared" si="10"/>
        <v>0</v>
      </c>
      <c r="AM97" s="35">
        <v>1.4670000000000001</v>
      </c>
      <c r="AN97" s="3">
        <v>20000</v>
      </c>
    </row>
    <row r="98" spans="1:40" hidden="1">
      <c r="A98" s="33" t="s">
        <v>128</v>
      </c>
      <c r="B98" s="29" t="s">
        <v>104</v>
      </c>
      <c r="C98" s="37"/>
      <c r="D98" s="38"/>
      <c r="E98" s="38"/>
      <c r="F98" s="38"/>
      <c r="G98" s="38"/>
      <c r="H98" s="38"/>
      <c r="I98" s="38"/>
      <c r="J98" s="37"/>
      <c r="K98" s="38"/>
      <c r="L98" s="38"/>
      <c r="M98" s="38"/>
      <c r="N98" s="38"/>
      <c r="O98" s="38"/>
      <c r="P98" s="38"/>
      <c r="Q98" s="37"/>
      <c r="R98" s="38"/>
      <c r="S98" s="38"/>
      <c r="T98" s="38"/>
      <c r="U98" s="38"/>
      <c r="V98" s="38"/>
      <c r="W98" s="38"/>
      <c r="X98" s="37"/>
      <c r="Y98" s="38"/>
      <c r="Z98" s="38"/>
      <c r="AA98" s="38"/>
      <c r="AB98" s="38"/>
      <c r="AC98" s="38"/>
      <c r="AD98" s="38"/>
      <c r="AE98" s="37"/>
      <c r="AF98" s="40"/>
      <c r="AG98" s="47"/>
      <c r="AH98" s="7">
        <f t="shared" si="6"/>
        <v>0</v>
      </c>
      <c r="AI98" s="14">
        <f t="shared" si="11"/>
        <v>0</v>
      </c>
      <c r="AJ98" s="53">
        <f t="shared" si="8"/>
        <v>0</v>
      </c>
      <c r="AK98" s="3">
        <f t="shared" si="9"/>
        <v>0</v>
      </c>
      <c r="AL98" s="53">
        <f t="shared" si="10"/>
        <v>0</v>
      </c>
      <c r="AM98" s="35">
        <v>2.6909999999999998</v>
      </c>
      <c r="AN98" s="3">
        <v>20000</v>
      </c>
    </row>
    <row r="99" spans="1:40" hidden="1">
      <c r="A99" s="33" t="s">
        <v>159</v>
      </c>
      <c r="B99" s="29" t="s">
        <v>105</v>
      </c>
      <c r="C99" s="38"/>
      <c r="D99" s="37"/>
      <c r="E99" s="37"/>
      <c r="F99" s="37"/>
      <c r="G99" s="37"/>
      <c r="H99" s="37"/>
      <c r="I99" s="37"/>
      <c r="J99" s="38"/>
      <c r="K99" s="37"/>
      <c r="L99" s="37"/>
      <c r="M99" s="37"/>
      <c r="N99" s="37"/>
      <c r="O99" s="37"/>
      <c r="P99" s="37"/>
      <c r="Q99" s="38"/>
      <c r="R99" s="37"/>
      <c r="S99" s="37"/>
      <c r="T99" s="37"/>
      <c r="U99" s="37"/>
      <c r="V99" s="37"/>
      <c r="W99" s="37"/>
      <c r="X99" s="38"/>
      <c r="Y99" s="37"/>
      <c r="Z99" s="37"/>
      <c r="AA99" s="37"/>
      <c r="AB99" s="37"/>
      <c r="AC99" s="37"/>
      <c r="AD99" s="37"/>
      <c r="AE99" s="38"/>
      <c r="AF99" s="39"/>
      <c r="AG99" s="47"/>
      <c r="AH99" s="7">
        <f t="shared" si="6"/>
        <v>0</v>
      </c>
      <c r="AI99" s="14">
        <f t="shared" si="11"/>
        <v>0</v>
      </c>
      <c r="AJ99" s="53">
        <f t="shared" si="8"/>
        <v>0</v>
      </c>
      <c r="AK99" s="3">
        <f t="shared" si="9"/>
        <v>0</v>
      </c>
      <c r="AL99" s="53">
        <f t="shared" si="10"/>
        <v>0</v>
      </c>
      <c r="AM99" s="35">
        <v>1.4670000000000001</v>
      </c>
      <c r="AN99" s="3">
        <v>20000</v>
      </c>
    </row>
    <row r="100" spans="1:40" hidden="1">
      <c r="A100" s="33" t="s">
        <v>129</v>
      </c>
      <c r="B100" s="29" t="s">
        <v>105</v>
      </c>
      <c r="C100" s="37"/>
      <c r="D100" s="38"/>
      <c r="E100" s="38"/>
      <c r="F100" s="38"/>
      <c r="G100" s="38"/>
      <c r="H100" s="38"/>
      <c r="I100" s="38"/>
      <c r="J100" s="37"/>
      <c r="K100" s="38"/>
      <c r="L100" s="38"/>
      <c r="M100" s="38"/>
      <c r="N100" s="38"/>
      <c r="O100" s="38"/>
      <c r="P100" s="38"/>
      <c r="Q100" s="37"/>
      <c r="R100" s="38"/>
      <c r="S100" s="38"/>
      <c r="T100" s="38"/>
      <c r="U100" s="38"/>
      <c r="V100" s="38"/>
      <c r="W100" s="38"/>
      <c r="X100" s="37"/>
      <c r="Y100" s="38"/>
      <c r="Z100" s="38"/>
      <c r="AA100" s="38"/>
      <c r="AB100" s="38"/>
      <c r="AC100" s="38"/>
      <c r="AD100" s="38"/>
      <c r="AE100" s="37"/>
      <c r="AF100" s="40"/>
      <c r="AG100" s="47"/>
      <c r="AH100" s="7">
        <f t="shared" si="6"/>
        <v>0</v>
      </c>
      <c r="AI100" s="14">
        <f t="shared" si="11"/>
        <v>0</v>
      </c>
      <c r="AJ100" s="53">
        <f t="shared" si="8"/>
        <v>0</v>
      </c>
      <c r="AK100" s="3">
        <f t="shared" si="9"/>
        <v>0</v>
      </c>
      <c r="AL100" s="53">
        <f t="shared" si="10"/>
        <v>0</v>
      </c>
      <c r="AM100" s="35">
        <v>2.6909999999999998</v>
      </c>
      <c r="AN100" s="3">
        <v>20000</v>
      </c>
    </row>
    <row r="101" spans="1:40" hidden="1">
      <c r="A101" s="33" t="s">
        <v>147</v>
      </c>
      <c r="B101" s="29" t="s">
        <v>71</v>
      </c>
      <c r="C101" s="38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9"/>
      <c r="AG101" s="47"/>
      <c r="AH101" s="7">
        <f t="shared" si="6"/>
        <v>0</v>
      </c>
      <c r="AI101" s="14">
        <f t="shared" si="11"/>
        <v>0</v>
      </c>
      <c r="AJ101" s="53">
        <f t="shared" si="8"/>
        <v>0</v>
      </c>
      <c r="AK101" s="3">
        <f t="shared" si="9"/>
        <v>0</v>
      </c>
      <c r="AL101" s="53">
        <f t="shared" si="10"/>
        <v>0</v>
      </c>
      <c r="AM101" s="35">
        <v>1.7749999999999999</v>
      </c>
      <c r="AN101" s="3">
        <v>20000</v>
      </c>
    </row>
    <row r="102" spans="1:40" hidden="1">
      <c r="A102" s="33" t="s">
        <v>148</v>
      </c>
      <c r="B102" s="29" t="s">
        <v>71</v>
      </c>
      <c r="C102" s="38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9"/>
      <c r="AG102" s="47"/>
      <c r="AH102" s="7">
        <f t="shared" si="6"/>
        <v>0</v>
      </c>
      <c r="AI102" s="14">
        <f t="shared" si="11"/>
        <v>0</v>
      </c>
      <c r="AJ102" s="53">
        <f t="shared" si="8"/>
        <v>0</v>
      </c>
      <c r="AK102" s="3">
        <f t="shared" si="9"/>
        <v>0</v>
      </c>
      <c r="AL102" s="53">
        <f t="shared" si="10"/>
        <v>0</v>
      </c>
      <c r="AM102" s="35">
        <v>1.9990000000000001</v>
      </c>
      <c r="AN102" s="3">
        <v>20000</v>
      </c>
    </row>
    <row r="103" spans="1:40" hidden="1">
      <c r="A103" s="33" t="s">
        <v>231</v>
      </c>
      <c r="B103" s="29" t="s">
        <v>71</v>
      </c>
      <c r="C103" s="38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9"/>
      <c r="AG103" s="47"/>
      <c r="AH103" s="7">
        <f t="shared" si="6"/>
        <v>0</v>
      </c>
      <c r="AI103" s="14">
        <f t="shared" si="11"/>
        <v>0</v>
      </c>
      <c r="AJ103" s="53">
        <f t="shared" si="8"/>
        <v>0</v>
      </c>
      <c r="AK103" s="3">
        <f t="shared" si="9"/>
        <v>0</v>
      </c>
      <c r="AL103" s="53">
        <f t="shared" si="10"/>
        <v>0</v>
      </c>
      <c r="AM103" s="35">
        <v>1.9990000000000001</v>
      </c>
      <c r="AN103" s="3">
        <v>20000</v>
      </c>
    </row>
    <row r="104" spans="1:40" hidden="1">
      <c r="A104" s="33" t="s">
        <v>232</v>
      </c>
      <c r="B104" s="29" t="s">
        <v>71</v>
      </c>
      <c r="C104" s="38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9"/>
      <c r="AG104" s="47"/>
      <c r="AH104" s="7">
        <f t="shared" ref="AH104:AH135" si="12">COUNT(C104:AG104)</f>
        <v>0</v>
      </c>
      <c r="AI104" s="14">
        <f t="shared" si="11"/>
        <v>0</v>
      </c>
      <c r="AJ104" s="53">
        <f t="shared" si="8"/>
        <v>0</v>
      </c>
      <c r="AK104" s="3">
        <f t="shared" si="9"/>
        <v>0</v>
      </c>
      <c r="AL104" s="53">
        <f t="shared" si="10"/>
        <v>0</v>
      </c>
      <c r="AM104" s="35">
        <v>1.9990000000000001</v>
      </c>
      <c r="AN104" s="3">
        <v>20000</v>
      </c>
    </row>
    <row r="105" spans="1:40" hidden="1">
      <c r="A105" s="33" t="s">
        <v>160</v>
      </c>
      <c r="B105" s="29" t="s">
        <v>38</v>
      </c>
      <c r="C105" s="37"/>
      <c r="D105" s="37"/>
      <c r="E105" s="37"/>
      <c r="F105" s="37"/>
      <c r="G105" s="37"/>
      <c r="H105" s="38"/>
      <c r="I105" s="37"/>
      <c r="J105" s="37"/>
      <c r="K105" s="37"/>
      <c r="L105" s="37"/>
      <c r="M105" s="37"/>
      <c r="N105" s="37"/>
      <c r="O105" s="38"/>
      <c r="P105" s="37"/>
      <c r="Q105" s="37"/>
      <c r="R105" s="37"/>
      <c r="S105" s="37"/>
      <c r="T105" s="37"/>
      <c r="U105" s="37"/>
      <c r="V105" s="38"/>
      <c r="W105" s="37"/>
      <c r="X105" s="37"/>
      <c r="Y105" s="37"/>
      <c r="Z105" s="37"/>
      <c r="AA105" s="37"/>
      <c r="AB105" s="37"/>
      <c r="AC105" s="38"/>
      <c r="AD105" s="37"/>
      <c r="AE105" s="37"/>
      <c r="AF105" s="39"/>
      <c r="AG105" s="47"/>
      <c r="AH105" s="7">
        <f t="shared" si="12"/>
        <v>0</v>
      </c>
      <c r="AI105" s="14">
        <f t="shared" si="11"/>
        <v>0</v>
      </c>
      <c r="AJ105" s="53">
        <f t="shared" si="8"/>
        <v>0</v>
      </c>
      <c r="AK105" s="3">
        <f t="shared" si="9"/>
        <v>0</v>
      </c>
      <c r="AL105" s="53">
        <f t="shared" si="10"/>
        <v>0</v>
      </c>
      <c r="AM105" s="35">
        <v>2.8809999999999998</v>
      </c>
      <c r="AN105" s="3">
        <v>20000</v>
      </c>
    </row>
    <row r="106" spans="1:40" hidden="1">
      <c r="A106" s="33" t="s">
        <v>138</v>
      </c>
      <c r="B106" s="29" t="s">
        <v>52</v>
      </c>
      <c r="C106" s="37"/>
      <c r="D106" s="37"/>
      <c r="E106" s="37"/>
      <c r="F106" s="37"/>
      <c r="G106" s="37"/>
      <c r="H106" s="37"/>
      <c r="I106" s="37"/>
      <c r="J106" s="38"/>
      <c r="K106" s="37"/>
      <c r="L106" s="37"/>
      <c r="M106" s="37"/>
      <c r="N106" s="37"/>
      <c r="O106" s="37"/>
      <c r="P106" s="37"/>
      <c r="Q106" s="38"/>
      <c r="R106" s="37"/>
      <c r="S106" s="37"/>
      <c r="T106" s="37"/>
      <c r="U106" s="37"/>
      <c r="V106" s="37"/>
      <c r="W106" s="37"/>
      <c r="X106" s="38"/>
      <c r="Y106" s="37"/>
      <c r="Z106" s="37"/>
      <c r="AA106" s="37"/>
      <c r="AB106" s="37"/>
      <c r="AC106" s="37"/>
      <c r="AD106" s="37"/>
      <c r="AE106" s="38"/>
      <c r="AF106" s="39"/>
      <c r="AG106" s="47"/>
      <c r="AH106" s="7">
        <f t="shared" si="12"/>
        <v>0</v>
      </c>
      <c r="AI106" s="14">
        <f t="shared" si="11"/>
        <v>0</v>
      </c>
      <c r="AJ106" s="53">
        <f t="shared" si="8"/>
        <v>0</v>
      </c>
      <c r="AK106" s="3">
        <f t="shared" si="9"/>
        <v>0</v>
      </c>
      <c r="AL106" s="53">
        <f t="shared" si="10"/>
        <v>0</v>
      </c>
      <c r="AM106" s="35">
        <v>1.5029999999999999</v>
      </c>
      <c r="AN106" s="3">
        <v>20000</v>
      </c>
    </row>
    <row r="107" spans="1:40" hidden="1">
      <c r="A107" s="33" t="s">
        <v>164</v>
      </c>
      <c r="B107" s="29" t="s">
        <v>203</v>
      </c>
      <c r="C107" s="37"/>
      <c r="D107" s="37"/>
      <c r="E107" s="37"/>
      <c r="F107" s="37"/>
      <c r="G107" s="37"/>
      <c r="H107" s="37"/>
      <c r="I107" s="38"/>
      <c r="J107" s="37"/>
      <c r="K107" s="37"/>
      <c r="L107" s="37"/>
      <c r="M107" s="37"/>
      <c r="N107" s="37"/>
      <c r="O107" s="37"/>
      <c r="P107" s="38"/>
      <c r="Q107" s="37"/>
      <c r="R107" s="37"/>
      <c r="S107" s="37"/>
      <c r="T107" s="37"/>
      <c r="U107" s="37"/>
      <c r="V107" s="37"/>
      <c r="W107" s="38"/>
      <c r="X107" s="37"/>
      <c r="Y107" s="37"/>
      <c r="Z107" s="37"/>
      <c r="AA107" s="37"/>
      <c r="AB107" s="37"/>
      <c r="AC107" s="37"/>
      <c r="AD107" s="38"/>
      <c r="AE107" s="37"/>
      <c r="AF107" s="39"/>
      <c r="AG107" s="47"/>
      <c r="AH107" s="7">
        <f t="shared" si="12"/>
        <v>0</v>
      </c>
      <c r="AI107" s="14">
        <f t="shared" si="11"/>
        <v>0</v>
      </c>
      <c r="AJ107" s="53">
        <f t="shared" si="8"/>
        <v>0</v>
      </c>
      <c r="AK107" s="3">
        <f t="shared" si="9"/>
        <v>0</v>
      </c>
      <c r="AL107" s="53">
        <f t="shared" si="10"/>
        <v>0</v>
      </c>
      <c r="AM107" s="35">
        <v>2.2730000000000001</v>
      </c>
      <c r="AN107" s="3">
        <v>20000</v>
      </c>
    </row>
    <row r="108" spans="1:40" hidden="1">
      <c r="A108" s="33" t="s">
        <v>129</v>
      </c>
      <c r="B108" s="29" t="s">
        <v>106</v>
      </c>
      <c r="C108" s="37"/>
      <c r="D108" s="38"/>
      <c r="E108" s="38"/>
      <c r="F108" s="38"/>
      <c r="G108" s="38"/>
      <c r="H108" s="37"/>
      <c r="I108" s="37"/>
      <c r="J108" s="37"/>
      <c r="K108" s="38"/>
      <c r="L108" s="38"/>
      <c r="M108" s="38"/>
      <c r="N108" s="38"/>
      <c r="O108" s="37"/>
      <c r="P108" s="37"/>
      <c r="Q108" s="37"/>
      <c r="R108" s="38"/>
      <c r="S108" s="38"/>
      <c r="T108" s="38"/>
      <c r="U108" s="38"/>
      <c r="V108" s="37"/>
      <c r="W108" s="37"/>
      <c r="X108" s="37"/>
      <c r="Y108" s="38"/>
      <c r="Z108" s="38"/>
      <c r="AA108" s="38"/>
      <c r="AB108" s="38"/>
      <c r="AC108" s="37"/>
      <c r="AD108" s="37"/>
      <c r="AE108" s="37"/>
      <c r="AF108" s="40"/>
      <c r="AG108" s="47"/>
      <c r="AH108" s="7">
        <f t="shared" si="12"/>
        <v>0</v>
      </c>
      <c r="AI108" s="14">
        <f t="shared" si="11"/>
        <v>0</v>
      </c>
      <c r="AJ108" s="53">
        <f t="shared" si="8"/>
        <v>0</v>
      </c>
      <c r="AK108" s="3">
        <f t="shared" si="9"/>
        <v>0</v>
      </c>
      <c r="AL108" s="53">
        <f t="shared" si="10"/>
        <v>0</v>
      </c>
      <c r="AM108" s="35">
        <v>4.0140000000000002</v>
      </c>
      <c r="AN108" s="3">
        <v>20000</v>
      </c>
    </row>
    <row r="109" spans="1:40" hidden="1">
      <c r="A109" s="33" t="s">
        <v>222</v>
      </c>
      <c r="B109" s="29" t="s">
        <v>255</v>
      </c>
      <c r="C109" s="37"/>
      <c r="D109" s="37"/>
      <c r="E109" s="37"/>
      <c r="F109" s="37"/>
      <c r="G109" s="37"/>
      <c r="H109" s="37"/>
      <c r="I109" s="37"/>
      <c r="J109" s="38"/>
      <c r="K109" s="37"/>
      <c r="L109" s="37"/>
      <c r="M109" s="37"/>
      <c r="N109" s="37"/>
      <c r="O109" s="37"/>
      <c r="P109" s="37"/>
      <c r="Q109" s="38"/>
      <c r="R109" s="37"/>
      <c r="S109" s="37"/>
      <c r="T109" s="37"/>
      <c r="U109" s="37"/>
      <c r="V109" s="37"/>
      <c r="W109" s="37"/>
      <c r="X109" s="38"/>
      <c r="Y109" s="37"/>
      <c r="Z109" s="37"/>
      <c r="AA109" s="37"/>
      <c r="AB109" s="37"/>
      <c r="AC109" s="37"/>
      <c r="AD109" s="37"/>
      <c r="AE109" s="38"/>
      <c r="AF109" s="39"/>
      <c r="AG109" s="47"/>
      <c r="AH109" s="7">
        <f t="shared" si="12"/>
        <v>0</v>
      </c>
      <c r="AI109" s="14">
        <f t="shared" si="11"/>
        <v>0</v>
      </c>
      <c r="AJ109" s="53">
        <f t="shared" si="8"/>
        <v>0</v>
      </c>
      <c r="AK109" s="3">
        <f t="shared" si="9"/>
        <v>0</v>
      </c>
      <c r="AL109" s="53">
        <f t="shared" si="10"/>
        <v>0</v>
      </c>
      <c r="AM109" s="35">
        <v>1.681</v>
      </c>
      <c r="AN109" s="3">
        <v>20000</v>
      </c>
    </row>
    <row r="110" spans="1:40" hidden="1">
      <c r="A110" s="33" t="s">
        <v>161</v>
      </c>
      <c r="B110" s="29" t="s">
        <v>39</v>
      </c>
      <c r="C110" s="37"/>
      <c r="D110" s="37"/>
      <c r="E110" s="37"/>
      <c r="F110" s="37"/>
      <c r="G110" s="37"/>
      <c r="H110" s="38"/>
      <c r="I110" s="37"/>
      <c r="J110" s="37"/>
      <c r="K110" s="37"/>
      <c r="L110" s="37"/>
      <c r="M110" s="37"/>
      <c r="N110" s="37"/>
      <c r="O110" s="38"/>
      <c r="P110" s="37"/>
      <c r="Q110" s="37"/>
      <c r="R110" s="37"/>
      <c r="S110" s="37"/>
      <c r="T110" s="37"/>
      <c r="U110" s="37"/>
      <c r="V110" s="38"/>
      <c r="W110" s="37"/>
      <c r="X110" s="37"/>
      <c r="Y110" s="37"/>
      <c r="Z110" s="37"/>
      <c r="AA110" s="37"/>
      <c r="AB110" s="37"/>
      <c r="AC110" s="38"/>
      <c r="AD110" s="37"/>
      <c r="AE110" s="37"/>
      <c r="AF110" s="39"/>
      <c r="AG110" s="47"/>
      <c r="AH110" s="7">
        <f t="shared" si="12"/>
        <v>0</v>
      </c>
      <c r="AI110" s="14">
        <f t="shared" si="11"/>
        <v>0</v>
      </c>
      <c r="AJ110" s="53">
        <f t="shared" si="8"/>
        <v>0</v>
      </c>
      <c r="AK110" s="3">
        <f t="shared" si="9"/>
        <v>0</v>
      </c>
      <c r="AL110" s="53">
        <f t="shared" si="10"/>
        <v>0</v>
      </c>
      <c r="AM110" s="35">
        <v>3.157</v>
      </c>
      <c r="AN110" s="3">
        <v>20000</v>
      </c>
    </row>
    <row r="111" spans="1:40" hidden="1">
      <c r="A111" s="33" t="s">
        <v>165</v>
      </c>
      <c r="B111" s="29" t="s">
        <v>39</v>
      </c>
      <c r="C111" s="37"/>
      <c r="D111" s="37"/>
      <c r="E111" s="37"/>
      <c r="F111" s="37"/>
      <c r="G111" s="37"/>
      <c r="H111" s="37"/>
      <c r="I111" s="38"/>
      <c r="J111" s="37"/>
      <c r="K111" s="37"/>
      <c r="L111" s="37"/>
      <c r="M111" s="37"/>
      <c r="N111" s="37"/>
      <c r="O111" s="37"/>
      <c r="P111" s="38"/>
      <c r="Q111" s="37"/>
      <c r="R111" s="37"/>
      <c r="S111" s="37"/>
      <c r="T111" s="37"/>
      <c r="U111" s="37"/>
      <c r="V111" s="37"/>
      <c r="W111" s="38"/>
      <c r="X111" s="37"/>
      <c r="Y111" s="37"/>
      <c r="Z111" s="37"/>
      <c r="AA111" s="37"/>
      <c r="AB111" s="37"/>
      <c r="AC111" s="37"/>
      <c r="AD111" s="38"/>
      <c r="AE111" s="37"/>
      <c r="AF111" s="39"/>
      <c r="AG111" s="47"/>
      <c r="AH111" s="7">
        <f t="shared" si="12"/>
        <v>0</v>
      </c>
      <c r="AI111" s="14">
        <f t="shared" si="11"/>
        <v>0</v>
      </c>
      <c r="AJ111" s="53">
        <f t="shared" si="8"/>
        <v>0</v>
      </c>
      <c r="AK111" s="3">
        <f t="shared" si="9"/>
        <v>0</v>
      </c>
      <c r="AL111" s="53">
        <f t="shared" si="10"/>
        <v>0</v>
      </c>
      <c r="AM111" s="35">
        <v>2.1379999999999999</v>
      </c>
      <c r="AN111" s="3">
        <v>20000</v>
      </c>
    </row>
    <row r="112" spans="1:40" hidden="1">
      <c r="A112" s="33" t="s">
        <v>129</v>
      </c>
      <c r="B112" s="29" t="s">
        <v>53</v>
      </c>
      <c r="C112" s="37"/>
      <c r="D112" s="38"/>
      <c r="E112" s="38"/>
      <c r="F112" s="38"/>
      <c r="G112" s="38"/>
      <c r="H112" s="37"/>
      <c r="I112" s="37"/>
      <c r="J112" s="37"/>
      <c r="K112" s="38"/>
      <c r="L112" s="38"/>
      <c r="M112" s="38"/>
      <c r="N112" s="38"/>
      <c r="O112" s="37"/>
      <c r="P112" s="37"/>
      <c r="Q112" s="37"/>
      <c r="R112" s="38"/>
      <c r="S112" s="38"/>
      <c r="T112" s="38"/>
      <c r="U112" s="38"/>
      <c r="V112" s="37"/>
      <c r="W112" s="37"/>
      <c r="X112" s="37"/>
      <c r="Y112" s="38"/>
      <c r="Z112" s="38"/>
      <c r="AA112" s="38"/>
      <c r="AB112" s="38"/>
      <c r="AC112" s="37"/>
      <c r="AD112" s="37"/>
      <c r="AE112" s="37"/>
      <c r="AF112" s="40"/>
      <c r="AG112" s="47"/>
      <c r="AH112" s="7">
        <f t="shared" si="12"/>
        <v>0</v>
      </c>
      <c r="AI112" s="14">
        <f t="shared" si="11"/>
        <v>0</v>
      </c>
      <c r="AJ112" s="53">
        <f t="shared" si="8"/>
        <v>0</v>
      </c>
      <c r="AK112" s="3">
        <f t="shared" si="9"/>
        <v>0</v>
      </c>
      <c r="AL112" s="53">
        <f t="shared" si="10"/>
        <v>0</v>
      </c>
      <c r="AM112" s="35">
        <v>4.6059999999999999</v>
      </c>
      <c r="AN112" s="3">
        <v>20000</v>
      </c>
    </row>
    <row r="113" spans="1:40" hidden="1">
      <c r="A113" s="33" t="s">
        <v>162</v>
      </c>
      <c r="B113" s="29" t="s">
        <v>72</v>
      </c>
      <c r="C113" s="37"/>
      <c r="D113" s="37"/>
      <c r="E113" s="37"/>
      <c r="F113" s="37"/>
      <c r="G113" s="37"/>
      <c r="H113" s="37"/>
      <c r="I113" s="37"/>
      <c r="J113" s="38"/>
      <c r="K113" s="37"/>
      <c r="L113" s="37"/>
      <c r="M113" s="37"/>
      <c r="N113" s="37"/>
      <c r="O113" s="37"/>
      <c r="P113" s="37"/>
      <c r="Q113" s="38"/>
      <c r="R113" s="37"/>
      <c r="S113" s="37"/>
      <c r="T113" s="37"/>
      <c r="U113" s="37"/>
      <c r="V113" s="37"/>
      <c r="W113" s="37"/>
      <c r="X113" s="38"/>
      <c r="Y113" s="37"/>
      <c r="Z113" s="37"/>
      <c r="AA113" s="37"/>
      <c r="AB113" s="37"/>
      <c r="AC113" s="37"/>
      <c r="AD113" s="37"/>
      <c r="AE113" s="38"/>
      <c r="AF113" s="39"/>
      <c r="AG113" s="47"/>
      <c r="AH113" s="7">
        <f t="shared" si="12"/>
        <v>0</v>
      </c>
      <c r="AI113" s="14">
        <f t="shared" si="11"/>
        <v>0</v>
      </c>
      <c r="AJ113" s="53">
        <f t="shared" si="8"/>
        <v>0</v>
      </c>
      <c r="AK113" s="3">
        <f t="shared" si="9"/>
        <v>0</v>
      </c>
      <c r="AL113" s="53">
        <f t="shared" si="10"/>
        <v>0</v>
      </c>
      <c r="AM113" s="35">
        <v>3.2170000000000001</v>
      </c>
      <c r="AN113" s="3">
        <v>20000</v>
      </c>
    </row>
    <row r="114" spans="1:40" hidden="1">
      <c r="A114" s="33" t="s">
        <v>166</v>
      </c>
      <c r="B114" s="29" t="s">
        <v>40</v>
      </c>
      <c r="C114" s="37"/>
      <c r="D114" s="37"/>
      <c r="E114" s="37"/>
      <c r="F114" s="37"/>
      <c r="G114" s="37"/>
      <c r="H114" s="37"/>
      <c r="I114" s="38"/>
      <c r="J114" s="37"/>
      <c r="K114" s="37"/>
      <c r="L114" s="37"/>
      <c r="M114" s="37"/>
      <c r="N114" s="37"/>
      <c r="O114" s="37"/>
      <c r="P114" s="38"/>
      <c r="Q114" s="37"/>
      <c r="R114" s="37"/>
      <c r="S114" s="37"/>
      <c r="T114" s="37"/>
      <c r="U114" s="37"/>
      <c r="V114" s="37"/>
      <c r="W114" s="38"/>
      <c r="X114" s="37"/>
      <c r="Y114" s="37"/>
      <c r="Z114" s="37"/>
      <c r="AA114" s="37"/>
      <c r="AB114" s="37"/>
      <c r="AC114" s="37"/>
      <c r="AD114" s="38"/>
      <c r="AE114" s="37"/>
      <c r="AF114" s="39"/>
      <c r="AG114" s="47"/>
      <c r="AH114" s="7">
        <f t="shared" si="12"/>
        <v>0</v>
      </c>
      <c r="AI114" s="14">
        <f t="shared" si="11"/>
        <v>0</v>
      </c>
      <c r="AJ114" s="53">
        <f t="shared" si="8"/>
        <v>0</v>
      </c>
      <c r="AK114" s="3">
        <f t="shared" si="9"/>
        <v>0</v>
      </c>
      <c r="AL114" s="53">
        <f t="shared" si="10"/>
        <v>0</v>
      </c>
      <c r="AM114" s="35">
        <v>2.1179999999999999</v>
      </c>
      <c r="AN114" s="3">
        <v>20000</v>
      </c>
    </row>
    <row r="115" spans="1:40" hidden="1">
      <c r="A115" s="33" t="s">
        <v>135</v>
      </c>
      <c r="B115" s="29" t="s">
        <v>40</v>
      </c>
      <c r="C115" s="37"/>
      <c r="D115" s="37"/>
      <c r="E115" s="37"/>
      <c r="F115" s="37"/>
      <c r="G115" s="37"/>
      <c r="H115" s="38"/>
      <c r="I115" s="37"/>
      <c r="J115" s="37"/>
      <c r="K115" s="37"/>
      <c r="L115" s="37"/>
      <c r="M115" s="37"/>
      <c r="N115" s="37"/>
      <c r="O115" s="38"/>
      <c r="P115" s="37"/>
      <c r="Q115" s="37"/>
      <c r="R115" s="37"/>
      <c r="S115" s="37"/>
      <c r="T115" s="37"/>
      <c r="U115" s="37"/>
      <c r="V115" s="38"/>
      <c r="W115" s="37"/>
      <c r="X115" s="37"/>
      <c r="Y115" s="37"/>
      <c r="Z115" s="37"/>
      <c r="AA115" s="37"/>
      <c r="AB115" s="37"/>
      <c r="AC115" s="38"/>
      <c r="AD115" s="37"/>
      <c r="AE115" s="37"/>
      <c r="AF115" s="39"/>
      <c r="AG115" s="47"/>
      <c r="AH115" s="7">
        <f t="shared" si="12"/>
        <v>0</v>
      </c>
      <c r="AI115" s="14">
        <f t="shared" si="11"/>
        <v>0</v>
      </c>
      <c r="AJ115" s="53">
        <f t="shared" si="8"/>
        <v>0</v>
      </c>
      <c r="AK115" s="3">
        <f t="shared" si="9"/>
        <v>0</v>
      </c>
      <c r="AL115" s="53">
        <f t="shared" si="10"/>
        <v>0</v>
      </c>
      <c r="AM115" s="35">
        <v>3.343</v>
      </c>
      <c r="AN115" s="3">
        <v>20000</v>
      </c>
    </row>
    <row r="116" spans="1:40" hidden="1">
      <c r="A116" s="33" t="s">
        <v>167</v>
      </c>
      <c r="B116" s="29" t="s">
        <v>41</v>
      </c>
      <c r="C116" s="37"/>
      <c r="D116" s="38"/>
      <c r="E116" s="38"/>
      <c r="F116" s="38"/>
      <c r="G116" s="38"/>
      <c r="H116" s="37"/>
      <c r="I116" s="37"/>
      <c r="J116" s="37"/>
      <c r="K116" s="38"/>
      <c r="L116" s="38"/>
      <c r="M116" s="38"/>
      <c r="N116" s="38"/>
      <c r="O116" s="37"/>
      <c r="P116" s="37"/>
      <c r="Q116" s="37"/>
      <c r="R116" s="38"/>
      <c r="S116" s="38"/>
      <c r="T116" s="38"/>
      <c r="U116" s="38"/>
      <c r="V116" s="37"/>
      <c r="W116" s="37"/>
      <c r="X116" s="37"/>
      <c r="Y116" s="38"/>
      <c r="Z116" s="38"/>
      <c r="AA116" s="38"/>
      <c r="AB116" s="38"/>
      <c r="AC116" s="37"/>
      <c r="AD116" s="37"/>
      <c r="AE116" s="37"/>
      <c r="AF116" s="40"/>
      <c r="AG116" s="47"/>
      <c r="AH116" s="7">
        <f t="shared" si="12"/>
        <v>0</v>
      </c>
      <c r="AI116" s="14">
        <f t="shared" si="11"/>
        <v>0</v>
      </c>
      <c r="AJ116" s="53">
        <f t="shared" si="8"/>
        <v>0</v>
      </c>
      <c r="AK116" s="3">
        <f t="shared" si="9"/>
        <v>0</v>
      </c>
      <c r="AL116" s="53">
        <f t="shared" si="10"/>
        <v>0</v>
      </c>
      <c r="AM116" s="35">
        <v>3.4449999999999998</v>
      </c>
      <c r="AN116" s="3">
        <v>20000</v>
      </c>
    </row>
    <row r="117" spans="1:40" hidden="1">
      <c r="A117" s="33" t="s">
        <v>163</v>
      </c>
      <c r="B117" s="29" t="s">
        <v>256</v>
      </c>
      <c r="C117" s="37"/>
      <c r="D117" s="37"/>
      <c r="E117" s="37"/>
      <c r="F117" s="37"/>
      <c r="G117" s="37"/>
      <c r="H117" s="37"/>
      <c r="I117" s="37"/>
      <c r="J117" s="38"/>
      <c r="K117" s="37"/>
      <c r="L117" s="37"/>
      <c r="M117" s="37"/>
      <c r="N117" s="37"/>
      <c r="O117" s="37"/>
      <c r="P117" s="37"/>
      <c r="Q117" s="38"/>
      <c r="R117" s="37"/>
      <c r="S117" s="37"/>
      <c r="T117" s="37"/>
      <c r="U117" s="37"/>
      <c r="V117" s="37"/>
      <c r="W117" s="37"/>
      <c r="X117" s="38"/>
      <c r="Y117" s="37"/>
      <c r="Z117" s="37"/>
      <c r="AA117" s="37"/>
      <c r="AB117" s="37"/>
      <c r="AC117" s="37"/>
      <c r="AD117" s="37"/>
      <c r="AE117" s="38"/>
      <c r="AF117" s="39"/>
      <c r="AG117" s="47"/>
      <c r="AH117" s="7">
        <f t="shared" si="12"/>
        <v>0</v>
      </c>
      <c r="AI117" s="14">
        <f t="shared" si="11"/>
        <v>0</v>
      </c>
      <c r="AJ117" s="53">
        <f t="shared" si="8"/>
        <v>0</v>
      </c>
      <c r="AK117" s="3">
        <f t="shared" si="9"/>
        <v>0</v>
      </c>
      <c r="AL117" s="53">
        <f t="shared" si="10"/>
        <v>0</v>
      </c>
      <c r="AM117" s="35">
        <v>3.1309999999999998</v>
      </c>
      <c r="AN117" s="3">
        <v>20000</v>
      </c>
    </row>
    <row r="118" spans="1:40" hidden="1">
      <c r="A118" s="33" t="s">
        <v>136</v>
      </c>
      <c r="B118" s="29" t="s">
        <v>204</v>
      </c>
      <c r="C118" s="37"/>
      <c r="D118" s="37"/>
      <c r="E118" s="37"/>
      <c r="F118" s="37"/>
      <c r="G118" s="37"/>
      <c r="H118" s="38"/>
      <c r="I118" s="37"/>
      <c r="J118" s="37"/>
      <c r="K118" s="37"/>
      <c r="L118" s="37"/>
      <c r="M118" s="37"/>
      <c r="N118" s="37"/>
      <c r="O118" s="38"/>
      <c r="P118" s="37"/>
      <c r="Q118" s="37"/>
      <c r="R118" s="37"/>
      <c r="S118" s="37"/>
      <c r="T118" s="37"/>
      <c r="U118" s="37"/>
      <c r="V118" s="38"/>
      <c r="W118" s="37"/>
      <c r="X118" s="37"/>
      <c r="Y118" s="37"/>
      <c r="Z118" s="37"/>
      <c r="AA118" s="37"/>
      <c r="AB118" s="37"/>
      <c r="AC118" s="38"/>
      <c r="AD118" s="37"/>
      <c r="AE118" s="37"/>
      <c r="AF118" s="39"/>
      <c r="AG118" s="47"/>
      <c r="AH118" s="7">
        <f t="shared" si="12"/>
        <v>0</v>
      </c>
      <c r="AI118" s="14">
        <f t="shared" si="11"/>
        <v>0</v>
      </c>
      <c r="AJ118" s="53">
        <f t="shared" si="8"/>
        <v>0</v>
      </c>
      <c r="AK118" s="3">
        <f t="shared" si="9"/>
        <v>0</v>
      </c>
      <c r="AL118" s="53">
        <f t="shared" si="10"/>
        <v>0</v>
      </c>
      <c r="AM118" s="35">
        <v>3.508</v>
      </c>
      <c r="AN118" s="3">
        <v>20000</v>
      </c>
    </row>
    <row r="119" spans="1:40" hidden="1">
      <c r="A119" s="33" t="s">
        <v>168</v>
      </c>
      <c r="B119" s="29" t="s">
        <v>204</v>
      </c>
      <c r="C119" s="37"/>
      <c r="D119" s="38"/>
      <c r="E119" s="38"/>
      <c r="F119" s="38"/>
      <c r="G119" s="38"/>
      <c r="H119" s="37"/>
      <c r="I119" s="37"/>
      <c r="J119" s="37"/>
      <c r="K119" s="38"/>
      <c r="L119" s="38"/>
      <c r="M119" s="38"/>
      <c r="N119" s="38"/>
      <c r="O119" s="37"/>
      <c r="P119" s="37"/>
      <c r="Q119" s="37"/>
      <c r="R119" s="38"/>
      <c r="S119" s="38"/>
      <c r="T119" s="38"/>
      <c r="U119" s="38"/>
      <c r="V119" s="37"/>
      <c r="W119" s="37"/>
      <c r="X119" s="37"/>
      <c r="Y119" s="38"/>
      <c r="Z119" s="38"/>
      <c r="AA119" s="38"/>
      <c r="AB119" s="38"/>
      <c r="AC119" s="37"/>
      <c r="AD119" s="37"/>
      <c r="AE119" s="37"/>
      <c r="AF119" s="40"/>
      <c r="AG119" s="47"/>
      <c r="AH119" s="7">
        <f t="shared" si="12"/>
        <v>0</v>
      </c>
      <c r="AI119" s="14">
        <f t="shared" si="11"/>
        <v>0</v>
      </c>
      <c r="AJ119" s="53">
        <f t="shared" si="8"/>
        <v>0</v>
      </c>
      <c r="AK119" s="3">
        <f t="shared" si="9"/>
        <v>0</v>
      </c>
      <c r="AL119" s="53">
        <f t="shared" si="10"/>
        <v>0</v>
      </c>
      <c r="AM119" s="35">
        <v>3.3460000000000001</v>
      </c>
      <c r="AN119" s="3">
        <v>20000</v>
      </c>
    </row>
    <row r="120" spans="1:40" hidden="1">
      <c r="A120" s="33" t="s">
        <v>169</v>
      </c>
      <c r="B120" s="29" t="s">
        <v>107</v>
      </c>
      <c r="C120" s="37"/>
      <c r="D120" s="37"/>
      <c r="E120" s="37"/>
      <c r="F120" s="37"/>
      <c r="G120" s="37"/>
      <c r="H120" s="37"/>
      <c r="I120" s="38"/>
      <c r="J120" s="37"/>
      <c r="K120" s="37"/>
      <c r="L120" s="37"/>
      <c r="M120" s="37"/>
      <c r="N120" s="37"/>
      <c r="O120" s="37"/>
      <c r="P120" s="38"/>
      <c r="Q120" s="37"/>
      <c r="R120" s="37"/>
      <c r="S120" s="37"/>
      <c r="T120" s="37"/>
      <c r="U120" s="37"/>
      <c r="V120" s="37"/>
      <c r="W120" s="38"/>
      <c r="X120" s="37"/>
      <c r="Y120" s="37"/>
      <c r="Z120" s="37"/>
      <c r="AA120" s="37"/>
      <c r="AB120" s="37"/>
      <c r="AC120" s="37"/>
      <c r="AD120" s="38"/>
      <c r="AE120" s="37"/>
      <c r="AF120" s="39"/>
      <c r="AG120" s="47"/>
      <c r="AH120" s="7">
        <f t="shared" si="12"/>
        <v>0</v>
      </c>
      <c r="AI120" s="14">
        <f t="shared" si="11"/>
        <v>0</v>
      </c>
      <c r="AJ120" s="53">
        <f t="shared" si="8"/>
        <v>0</v>
      </c>
      <c r="AK120" s="3">
        <f t="shared" si="9"/>
        <v>0</v>
      </c>
      <c r="AL120" s="53">
        <f t="shared" si="10"/>
        <v>0</v>
      </c>
      <c r="AM120" s="35">
        <v>2.12</v>
      </c>
      <c r="AN120" s="3">
        <v>20000</v>
      </c>
    </row>
    <row r="121" spans="1:40" hidden="1">
      <c r="A121" s="33" t="s">
        <v>225</v>
      </c>
      <c r="B121" s="29" t="s">
        <v>42</v>
      </c>
      <c r="C121" s="38"/>
      <c r="D121" s="37"/>
      <c r="E121" s="37"/>
      <c r="F121" s="37"/>
      <c r="G121" s="37"/>
      <c r="H121" s="37"/>
      <c r="I121" s="37"/>
      <c r="J121" s="38"/>
      <c r="K121" s="37"/>
      <c r="L121" s="37"/>
      <c r="M121" s="37"/>
      <c r="N121" s="37"/>
      <c r="O121" s="37"/>
      <c r="P121" s="37"/>
      <c r="Q121" s="38"/>
      <c r="R121" s="37"/>
      <c r="S121" s="37"/>
      <c r="T121" s="37"/>
      <c r="U121" s="37"/>
      <c r="V121" s="37"/>
      <c r="W121" s="37"/>
      <c r="X121" s="38"/>
      <c r="Y121" s="37"/>
      <c r="Z121" s="37"/>
      <c r="AA121" s="37"/>
      <c r="AB121" s="37"/>
      <c r="AC121" s="37"/>
      <c r="AD121" s="37"/>
      <c r="AE121" s="38"/>
      <c r="AF121" s="39"/>
      <c r="AG121" s="47"/>
      <c r="AH121" s="7">
        <f t="shared" si="12"/>
        <v>0</v>
      </c>
      <c r="AI121" s="14">
        <f t="shared" si="11"/>
        <v>0</v>
      </c>
      <c r="AJ121" s="53">
        <f t="shared" si="8"/>
        <v>0</v>
      </c>
      <c r="AK121" s="3">
        <f t="shared" si="9"/>
        <v>0</v>
      </c>
      <c r="AL121" s="53">
        <f t="shared" si="10"/>
        <v>0</v>
      </c>
      <c r="AM121" s="35">
        <v>1.583</v>
      </c>
      <c r="AN121" s="3">
        <v>20000</v>
      </c>
    </row>
    <row r="122" spans="1:40" hidden="1">
      <c r="A122" s="33" t="s">
        <v>172</v>
      </c>
      <c r="B122" s="29" t="s">
        <v>42</v>
      </c>
      <c r="C122" s="37"/>
      <c r="D122" s="37"/>
      <c r="E122" s="37"/>
      <c r="F122" s="37"/>
      <c r="G122" s="37"/>
      <c r="H122" s="37"/>
      <c r="I122" s="38"/>
      <c r="J122" s="37"/>
      <c r="K122" s="37"/>
      <c r="L122" s="37"/>
      <c r="M122" s="37"/>
      <c r="N122" s="37"/>
      <c r="O122" s="37"/>
      <c r="P122" s="38"/>
      <c r="Q122" s="37"/>
      <c r="R122" s="37"/>
      <c r="S122" s="37"/>
      <c r="T122" s="37"/>
      <c r="U122" s="37"/>
      <c r="V122" s="37"/>
      <c r="W122" s="38"/>
      <c r="X122" s="37"/>
      <c r="Y122" s="37"/>
      <c r="Z122" s="37"/>
      <c r="AA122" s="37"/>
      <c r="AB122" s="37"/>
      <c r="AC122" s="37"/>
      <c r="AD122" s="38"/>
      <c r="AE122" s="37"/>
      <c r="AF122" s="39"/>
      <c r="AG122" s="47"/>
      <c r="AH122" s="7">
        <f t="shared" si="12"/>
        <v>0</v>
      </c>
      <c r="AI122" s="14">
        <f t="shared" si="11"/>
        <v>0</v>
      </c>
      <c r="AJ122" s="53">
        <f t="shared" si="8"/>
        <v>0</v>
      </c>
      <c r="AK122" s="3">
        <f t="shared" si="9"/>
        <v>0</v>
      </c>
      <c r="AL122" s="53">
        <f t="shared" si="10"/>
        <v>0</v>
      </c>
      <c r="AM122" s="35">
        <v>2.12</v>
      </c>
      <c r="AN122" s="3">
        <v>20000</v>
      </c>
    </row>
    <row r="123" spans="1:40" hidden="1">
      <c r="A123" s="33" t="s">
        <v>173</v>
      </c>
      <c r="B123" s="29" t="s">
        <v>42</v>
      </c>
      <c r="C123" s="37"/>
      <c r="D123" s="38"/>
      <c r="E123" s="37"/>
      <c r="F123" s="38"/>
      <c r="G123" s="38"/>
      <c r="H123" s="37"/>
      <c r="I123" s="37"/>
      <c r="J123" s="37"/>
      <c r="K123" s="38"/>
      <c r="L123" s="37"/>
      <c r="M123" s="38"/>
      <c r="N123" s="38"/>
      <c r="O123" s="37"/>
      <c r="P123" s="37"/>
      <c r="Q123" s="37"/>
      <c r="R123" s="38"/>
      <c r="S123" s="37"/>
      <c r="T123" s="38"/>
      <c r="U123" s="38"/>
      <c r="V123" s="37"/>
      <c r="W123" s="37"/>
      <c r="X123" s="37"/>
      <c r="Y123" s="38"/>
      <c r="Z123" s="37"/>
      <c r="AA123" s="38"/>
      <c r="AB123" s="38"/>
      <c r="AC123" s="37"/>
      <c r="AD123" s="37"/>
      <c r="AE123" s="37"/>
      <c r="AF123" s="40"/>
      <c r="AG123" s="47"/>
      <c r="AH123" s="7">
        <f t="shared" si="12"/>
        <v>0</v>
      </c>
      <c r="AI123" s="14">
        <f t="shared" si="11"/>
        <v>0</v>
      </c>
      <c r="AJ123" s="53">
        <f t="shared" si="8"/>
        <v>0</v>
      </c>
      <c r="AK123" s="3">
        <f t="shared" si="9"/>
        <v>0</v>
      </c>
      <c r="AL123" s="53">
        <f t="shared" si="10"/>
        <v>0</v>
      </c>
      <c r="AM123" s="35">
        <v>3.3559999999999999</v>
      </c>
      <c r="AN123" s="3">
        <v>20000</v>
      </c>
    </row>
    <row r="124" spans="1:40" hidden="1">
      <c r="A124" s="33" t="s">
        <v>233</v>
      </c>
      <c r="B124" s="29" t="s">
        <v>42</v>
      </c>
      <c r="C124" s="37"/>
      <c r="D124" s="37"/>
      <c r="E124" s="37"/>
      <c r="F124" s="37"/>
      <c r="G124" s="37"/>
      <c r="H124" s="38"/>
      <c r="I124" s="37"/>
      <c r="J124" s="37"/>
      <c r="K124" s="37"/>
      <c r="L124" s="37"/>
      <c r="M124" s="37"/>
      <c r="N124" s="37"/>
      <c r="O124" s="38"/>
      <c r="P124" s="37"/>
      <c r="Q124" s="37"/>
      <c r="R124" s="37"/>
      <c r="S124" s="37"/>
      <c r="T124" s="37"/>
      <c r="U124" s="37"/>
      <c r="V124" s="38"/>
      <c r="W124" s="37"/>
      <c r="X124" s="37"/>
      <c r="Y124" s="37"/>
      <c r="Z124" s="37"/>
      <c r="AA124" s="37"/>
      <c r="AB124" s="37"/>
      <c r="AC124" s="38"/>
      <c r="AD124" s="37"/>
      <c r="AE124" s="37"/>
      <c r="AF124" s="39"/>
      <c r="AG124" s="47"/>
      <c r="AH124" s="7">
        <f t="shared" si="12"/>
        <v>0</v>
      </c>
      <c r="AI124" s="14">
        <f t="shared" si="11"/>
        <v>0</v>
      </c>
      <c r="AJ124" s="53">
        <f t="shared" si="8"/>
        <v>0</v>
      </c>
      <c r="AK124" s="3">
        <f t="shared" si="9"/>
        <v>0</v>
      </c>
      <c r="AL124" s="53">
        <f t="shared" si="10"/>
        <v>0</v>
      </c>
      <c r="AM124" s="35">
        <v>3.109</v>
      </c>
      <c r="AN124" s="3">
        <v>20000</v>
      </c>
    </row>
    <row r="125" spans="1:40" hidden="1">
      <c r="A125" s="33" t="s">
        <v>173</v>
      </c>
      <c r="B125" s="29" t="s">
        <v>108</v>
      </c>
      <c r="C125" s="37"/>
      <c r="D125" s="37"/>
      <c r="E125" s="38"/>
      <c r="F125" s="37"/>
      <c r="G125" s="37"/>
      <c r="H125" s="37"/>
      <c r="I125" s="37"/>
      <c r="J125" s="37"/>
      <c r="K125" s="37"/>
      <c r="L125" s="38"/>
      <c r="M125" s="37"/>
      <c r="N125" s="37"/>
      <c r="O125" s="37"/>
      <c r="P125" s="37"/>
      <c r="Q125" s="37"/>
      <c r="R125" s="37"/>
      <c r="S125" s="38"/>
      <c r="T125" s="37"/>
      <c r="U125" s="37"/>
      <c r="V125" s="37"/>
      <c r="W125" s="37"/>
      <c r="X125" s="37"/>
      <c r="Y125" s="37"/>
      <c r="Z125" s="38"/>
      <c r="AA125" s="37"/>
      <c r="AB125" s="37"/>
      <c r="AC125" s="37"/>
      <c r="AD125" s="37"/>
      <c r="AE125" s="37"/>
      <c r="AF125" s="39"/>
      <c r="AG125" s="47"/>
      <c r="AH125" s="7">
        <f t="shared" si="12"/>
        <v>0</v>
      </c>
      <c r="AI125" s="14">
        <f t="shared" si="11"/>
        <v>0</v>
      </c>
      <c r="AJ125" s="53">
        <f t="shared" si="8"/>
        <v>0</v>
      </c>
      <c r="AK125" s="3">
        <f t="shared" si="9"/>
        <v>0</v>
      </c>
      <c r="AL125" s="53">
        <f t="shared" si="10"/>
        <v>0</v>
      </c>
      <c r="AM125" s="35">
        <v>3.3889999999999998</v>
      </c>
      <c r="AN125" s="3">
        <v>20000</v>
      </c>
    </row>
    <row r="126" spans="1:40" hidden="1">
      <c r="A126" s="33" t="s">
        <v>174</v>
      </c>
      <c r="B126" s="29" t="s">
        <v>109</v>
      </c>
      <c r="C126" s="37"/>
      <c r="D126" s="37"/>
      <c r="E126" s="37"/>
      <c r="F126" s="38"/>
      <c r="G126" s="37"/>
      <c r="H126" s="37"/>
      <c r="I126" s="37"/>
      <c r="J126" s="37"/>
      <c r="K126" s="37"/>
      <c r="L126" s="37"/>
      <c r="M126" s="38"/>
      <c r="N126" s="37"/>
      <c r="O126" s="37"/>
      <c r="P126" s="37"/>
      <c r="Q126" s="37"/>
      <c r="R126" s="37"/>
      <c r="S126" s="37"/>
      <c r="T126" s="38"/>
      <c r="U126" s="37"/>
      <c r="V126" s="37"/>
      <c r="W126" s="37"/>
      <c r="X126" s="37"/>
      <c r="Y126" s="37"/>
      <c r="Z126" s="37"/>
      <c r="AA126" s="38"/>
      <c r="AB126" s="37"/>
      <c r="AC126" s="37"/>
      <c r="AD126" s="37"/>
      <c r="AE126" s="37"/>
      <c r="AF126" s="39"/>
      <c r="AG126" s="47"/>
      <c r="AH126" s="7">
        <f t="shared" si="12"/>
        <v>0</v>
      </c>
      <c r="AI126" s="14">
        <f t="shared" si="11"/>
        <v>0</v>
      </c>
      <c r="AJ126" s="53">
        <f t="shared" si="8"/>
        <v>0</v>
      </c>
      <c r="AK126" s="3">
        <f t="shared" si="9"/>
        <v>0</v>
      </c>
      <c r="AL126" s="53">
        <f t="shared" si="10"/>
        <v>0</v>
      </c>
      <c r="AM126" s="35">
        <v>3.3889999999999998</v>
      </c>
      <c r="AN126" s="3">
        <v>20000</v>
      </c>
    </row>
    <row r="127" spans="1:40" hidden="1">
      <c r="A127" s="33" t="s">
        <v>226</v>
      </c>
      <c r="B127" s="29" t="s">
        <v>257</v>
      </c>
      <c r="C127" s="38"/>
      <c r="D127" s="37"/>
      <c r="E127" s="37"/>
      <c r="F127" s="37"/>
      <c r="G127" s="37"/>
      <c r="H127" s="37"/>
      <c r="I127" s="37"/>
      <c r="J127" s="38"/>
      <c r="K127" s="37"/>
      <c r="L127" s="37"/>
      <c r="M127" s="37"/>
      <c r="N127" s="37"/>
      <c r="O127" s="37"/>
      <c r="P127" s="37"/>
      <c r="Q127" s="38"/>
      <c r="R127" s="37"/>
      <c r="S127" s="37"/>
      <c r="T127" s="37"/>
      <c r="U127" s="37"/>
      <c r="V127" s="37"/>
      <c r="W127" s="37"/>
      <c r="X127" s="38"/>
      <c r="Y127" s="37"/>
      <c r="Z127" s="37"/>
      <c r="AA127" s="37"/>
      <c r="AB127" s="37"/>
      <c r="AC127" s="37"/>
      <c r="AD127" s="37"/>
      <c r="AE127" s="38"/>
      <c r="AF127" s="39"/>
      <c r="AG127" s="47"/>
      <c r="AH127" s="7">
        <f t="shared" si="12"/>
        <v>0</v>
      </c>
      <c r="AI127" s="14">
        <f t="shared" si="11"/>
        <v>0</v>
      </c>
      <c r="AJ127" s="53">
        <f t="shared" si="8"/>
        <v>0</v>
      </c>
      <c r="AK127" s="3">
        <f t="shared" si="9"/>
        <v>0</v>
      </c>
      <c r="AL127" s="53">
        <f t="shared" si="10"/>
        <v>0</v>
      </c>
      <c r="AM127" s="35">
        <v>1.7829999999999999</v>
      </c>
      <c r="AN127" s="3">
        <v>20000</v>
      </c>
    </row>
    <row r="128" spans="1:40" hidden="1">
      <c r="A128" s="33" t="s">
        <v>174</v>
      </c>
      <c r="B128" s="29" t="s">
        <v>43</v>
      </c>
      <c r="C128" s="37"/>
      <c r="D128" s="37"/>
      <c r="E128" s="38"/>
      <c r="F128" s="37"/>
      <c r="G128" s="38"/>
      <c r="H128" s="37"/>
      <c r="I128" s="37"/>
      <c r="J128" s="37"/>
      <c r="K128" s="37"/>
      <c r="L128" s="38"/>
      <c r="M128" s="37"/>
      <c r="N128" s="38"/>
      <c r="O128" s="37"/>
      <c r="P128" s="37"/>
      <c r="Q128" s="37"/>
      <c r="R128" s="37"/>
      <c r="S128" s="38"/>
      <c r="T128" s="37"/>
      <c r="U128" s="38"/>
      <c r="V128" s="37"/>
      <c r="W128" s="37"/>
      <c r="X128" s="37"/>
      <c r="Y128" s="37"/>
      <c r="Z128" s="38"/>
      <c r="AA128" s="37"/>
      <c r="AB128" s="38"/>
      <c r="AC128" s="37"/>
      <c r="AD128" s="37"/>
      <c r="AE128" s="37"/>
      <c r="AF128" s="39"/>
      <c r="AG128" s="47"/>
      <c r="AH128" s="7">
        <f t="shared" si="12"/>
        <v>0</v>
      </c>
      <c r="AI128" s="14">
        <f t="shared" si="11"/>
        <v>0</v>
      </c>
      <c r="AJ128" s="53">
        <f t="shared" si="8"/>
        <v>0</v>
      </c>
      <c r="AK128" s="3">
        <f t="shared" si="9"/>
        <v>0</v>
      </c>
      <c r="AL128" s="53">
        <f t="shared" si="10"/>
        <v>0</v>
      </c>
      <c r="AM128" s="35">
        <v>3.3410000000000002</v>
      </c>
      <c r="AN128" s="3">
        <v>20000</v>
      </c>
    </row>
    <row r="129" spans="1:40" hidden="1">
      <c r="A129" s="33" t="s">
        <v>234</v>
      </c>
      <c r="B129" s="29" t="s">
        <v>43</v>
      </c>
      <c r="C129" s="37"/>
      <c r="D129" s="37"/>
      <c r="E129" s="37"/>
      <c r="F129" s="37"/>
      <c r="G129" s="37"/>
      <c r="H129" s="38"/>
      <c r="I129" s="37"/>
      <c r="J129" s="37"/>
      <c r="K129" s="37"/>
      <c r="L129" s="37"/>
      <c r="M129" s="37"/>
      <c r="N129" s="37"/>
      <c r="O129" s="38"/>
      <c r="P129" s="37"/>
      <c r="Q129" s="37"/>
      <c r="R129" s="37"/>
      <c r="S129" s="37"/>
      <c r="T129" s="37"/>
      <c r="U129" s="37"/>
      <c r="V129" s="38"/>
      <c r="W129" s="37"/>
      <c r="X129" s="37"/>
      <c r="Y129" s="37"/>
      <c r="Z129" s="37"/>
      <c r="AA129" s="37"/>
      <c r="AB129" s="37"/>
      <c r="AC129" s="38"/>
      <c r="AD129" s="37"/>
      <c r="AE129" s="37"/>
      <c r="AF129" s="39"/>
      <c r="AG129" s="47"/>
      <c r="AH129" s="7">
        <f t="shared" si="12"/>
        <v>0</v>
      </c>
      <c r="AI129" s="14">
        <f t="shared" si="11"/>
        <v>0</v>
      </c>
      <c r="AJ129" s="53">
        <f t="shared" si="8"/>
        <v>0</v>
      </c>
      <c r="AK129" s="3">
        <f t="shared" si="9"/>
        <v>0</v>
      </c>
      <c r="AL129" s="53">
        <f t="shared" si="10"/>
        <v>0</v>
      </c>
      <c r="AM129" s="35">
        <v>3.109</v>
      </c>
      <c r="AN129" s="3">
        <v>20000</v>
      </c>
    </row>
    <row r="130" spans="1:40" hidden="1">
      <c r="A130" s="33" t="s">
        <v>235</v>
      </c>
      <c r="B130" s="29" t="s">
        <v>54</v>
      </c>
      <c r="C130" s="37"/>
      <c r="D130" s="37"/>
      <c r="E130" s="37"/>
      <c r="F130" s="37"/>
      <c r="G130" s="37"/>
      <c r="H130" s="37"/>
      <c r="I130" s="38"/>
      <c r="J130" s="37"/>
      <c r="K130" s="37"/>
      <c r="L130" s="37"/>
      <c r="M130" s="37"/>
      <c r="N130" s="37"/>
      <c r="O130" s="37"/>
      <c r="P130" s="38"/>
      <c r="Q130" s="37"/>
      <c r="R130" s="37"/>
      <c r="S130" s="37"/>
      <c r="T130" s="37"/>
      <c r="U130" s="37"/>
      <c r="V130" s="37"/>
      <c r="W130" s="38"/>
      <c r="X130" s="37"/>
      <c r="Y130" s="37"/>
      <c r="Z130" s="37"/>
      <c r="AA130" s="37"/>
      <c r="AB130" s="37"/>
      <c r="AC130" s="37"/>
      <c r="AD130" s="38"/>
      <c r="AE130" s="37"/>
      <c r="AF130" s="39"/>
      <c r="AG130" s="47"/>
      <c r="AH130" s="7">
        <f t="shared" si="12"/>
        <v>0</v>
      </c>
      <c r="AI130" s="14">
        <f t="shared" si="11"/>
        <v>0</v>
      </c>
      <c r="AJ130" s="53">
        <f t="shared" si="8"/>
        <v>0</v>
      </c>
      <c r="AK130" s="3">
        <f t="shared" si="9"/>
        <v>0</v>
      </c>
      <c r="AL130" s="53">
        <f t="shared" si="10"/>
        <v>0</v>
      </c>
      <c r="AM130" s="35">
        <v>2.0920000000000001</v>
      </c>
      <c r="AN130" s="3">
        <v>20000</v>
      </c>
    </row>
    <row r="131" spans="1:40" hidden="1">
      <c r="A131" s="33" t="s">
        <v>174</v>
      </c>
      <c r="B131" s="29" t="s">
        <v>54</v>
      </c>
      <c r="C131" s="37"/>
      <c r="D131" s="38"/>
      <c r="E131" s="37"/>
      <c r="F131" s="37"/>
      <c r="G131" s="37"/>
      <c r="H131" s="37"/>
      <c r="I131" s="37"/>
      <c r="J131" s="37"/>
      <c r="K131" s="38"/>
      <c r="L131" s="37"/>
      <c r="M131" s="37"/>
      <c r="N131" s="37"/>
      <c r="O131" s="37"/>
      <c r="P131" s="37"/>
      <c r="Q131" s="37"/>
      <c r="R131" s="38"/>
      <c r="S131" s="37"/>
      <c r="T131" s="37"/>
      <c r="U131" s="37"/>
      <c r="V131" s="37"/>
      <c r="W131" s="37"/>
      <c r="X131" s="37"/>
      <c r="Y131" s="38"/>
      <c r="Z131" s="37"/>
      <c r="AA131" s="37"/>
      <c r="AB131" s="37"/>
      <c r="AC131" s="37"/>
      <c r="AD131" s="37"/>
      <c r="AE131" s="37"/>
      <c r="AF131" s="40"/>
      <c r="AG131" s="47"/>
      <c r="AH131" s="7">
        <f t="shared" si="12"/>
        <v>0</v>
      </c>
      <c r="AI131" s="14">
        <f t="shared" si="11"/>
        <v>0</v>
      </c>
      <c r="AJ131" s="53">
        <f t="shared" si="8"/>
        <v>0</v>
      </c>
      <c r="AK131" s="3">
        <f t="shared" si="9"/>
        <v>0</v>
      </c>
      <c r="AL131" s="53">
        <f t="shared" si="10"/>
        <v>0</v>
      </c>
      <c r="AM131" s="35">
        <v>3.3820000000000001</v>
      </c>
      <c r="AN131" s="3">
        <v>20000</v>
      </c>
    </row>
    <row r="132" spans="1:40" hidden="1">
      <c r="A132" s="33" t="s">
        <v>176</v>
      </c>
      <c r="B132" s="29" t="s">
        <v>258</v>
      </c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8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9"/>
      <c r="AG132" s="47"/>
      <c r="AH132" s="7">
        <f t="shared" si="12"/>
        <v>0</v>
      </c>
      <c r="AI132" s="14">
        <f t="shared" si="11"/>
        <v>0</v>
      </c>
      <c r="AJ132" s="53">
        <f t="shared" si="8"/>
        <v>0</v>
      </c>
      <c r="AK132" s="3">
        <f t="shared" si="9"/>
        <v>0</v>
      </c>
      <c r="AL132" s="53">
        <f t="shared" si="10"/>
        <v>0</v>
      </c>
      <c r="AM132" s="35">
        <v>3.4</v>
      </c>
      <c r="AN132" s="3">
        <v>20000</v>
      </c>
    </row>
    <row r="133" spans="1:40" hidden="1">
      <c r="A133" s="33" t="s">
        <v>175</v>
      </c>
      <c r="B133" s="29" t="s">
        <v>18</v>
      </c>
      <c r="C133" s="37"/>
      <c r="D133" s="37"/>
      <c r="E133" s="37"/>
      <c r="F133" s="37"/>
      <c r="G133" s="38"/>
      <c r="H133" s="37"/>
      <c r="I133" s="38"/>
      <c r="J133" s="37"/>
      <c r="K133" s="37"/>
      <c r="L133" s="37"/>
      <c r="M133" s="37"/>
      <c r="N133" s="38"/>
      <c r="O133" s="37"/>
      <c r="P133" s="38"/>
      <c r="Q133" s="37"/>
      <c r="R133" s="37"/>
      <c r="S133" s="37"/>
      <c r="T133" s="37"/>
      <c r="U133" s="38"/>
      <c r="V133" s="37"/>
      <c r="W133" s="38"/>
      <c r="X133" s="37"/>
      <c r="Y133" s="37"/>
      <c r="Z133" s="37"/>
      <c r="AA133" s="37"/>
      <c r="AB133" s="38"/>
      <c r="AC133" s="37"/>
      <c r="AD133" s="38"/>
      <c r="AE133" s="37"/>
      <c r="AF133" s="39"/>
      <c r="AG133" s="47"/>
      <c r="AH133" s="7">
        <f t="shared" si="12"/>
        <v>0</v>
      </c>
      <c r="AI133" s="14">
        <f t="shared" si="11"/>
        <v>0</v>
      </c>
      <c r="AJ133" s="53">
        <f t="shared" si="8"/>
        <v>0</v>
      </c>
      <c r="AK133" s="3">
        <f t="shared" si="9"/>
        <v>0</v>
      </c>
      <c r="AL133" s="53">
        <f t="shared" si="10"/>
        <v>0</v>
      </c>
      <c r="AM133" s="35">
        <v>2.6909999999999998</v>
      </c>
      <c r="AN133" s="3">
        <v>20000</v>
      </c>
    </row>
    <row r="134" spans="1:40" hidden="1">
      <c r="A134" s="33" t="s">
        <v>175</v>
      </c>
      <c r="B134" s="29" t="s">
        <v>259</v>
      </c>
      <c r="C134" s="38"/>
      <c r="D134" s="37"/>
      <c r="E134" s="37"/>
      <c r="F134" s="37"/>
      <c r="G134" s="37"/>
      <c r="H134" s="37"/>
      <c r="I134" s="37"/>
      <c r="J134" s="38"/>
      <c r="K134" s="37"/>
      <c r="L134" s="37"/>
      <c r="M134" s="37"/>
      <c r="N134" s="37"/>
      <c r="O134" s="37"/>
      <c r="P134" s="37"/>
      <c r="Q134" s="38"/>
      <c r="R134" s="37"/>
      <c r="S134" s="37"/>
      <c r="T134" s="37"/>
      <c r="U134" s="37"/>
      <c r="V134" s="37"/>
      <c r="W134" s="37"/>
      <c r="X134" s="38"/>
      <c r="Y134" s="37"/>
      <c r="Z134" s="37"/>
      <c r="AA134" s="37"/>
      <c r="AB134" s="37"/>
      <c r="AC134" s="37"/>
      <c r="AD134" s="37"/>
      <c r="AE134" s="38"/>
      <c r="AF134" s="39"/>
      <c r="AG134" s="47"/>
      <c r="AH134" s="7">
        <f t="shared" si="12"/>
        <v>0</v>
      </c>
      <c r="AI134" s="14">
        <f t="shared" si="11"/>
        <v>0</v>
      </c>
      <c r="AJ134" s="53">
        <f t="shared" si="8"/>
        <v>0</v>
      </c>
      <c r="AK134" s="3">
        <f t="shared" si="9"/>
        <v>0</v>
      </c>
      <c r="AL134" s="53">
        <f t="shared" si="10"/>
        <v>0</v>
      </c>
      <c r="AM134" s="35">
        <v>2.5590000000000002</v>
      </c>
      <c r="AN134" s="3">
        <v>20000</v>
      </c>
    </row>
    <row r="135" spans="1:40" hidden="1">
      <c r="A135" s="33" t="s">
        <v>175</v>
      </c>
      <c r="B135" s="29" t="s">
        <v>55</v>
      </c>
      <c r="C135" s="37"/>
      <c r="D135" s="37"/>
      <c r="E135" s="38"/>
      <c r="F135" s="38"/>
      <c r="G135" s="37"/>
      <c r="H135" s="37"/>
      <c r="I135" s="37"/>
      <c r="J135" s="37"/>
      <c r="K135" s="37"/>
      <c r="L135" s="38"/>
      <c r="M135" s="38"/>
      <c r="N135" s="37"/>
      <c r="O135" s="37"/>
      <c r="P135" s="37"/>
      <c r="Q135" s="37"/>
      <c r="R135" s="37"/>
      <c r="S135" s="38"/>
      <c r="T135" s="37"/>
      <c r="U135" s="37"/>
      <c r="V135" s="37"/>
      <c r="W135" s="37"/>
      <c r="X135" s="37"/>
      <c r="Y135" s="37"/>
      <c r="Z135" s="38"/>
      <c r="AA135" s="37"/>
      <c r="AB135" s="37"/>
      <c r="AC135" s="37"/>
      <c r="AD135" s="37"/>
      <c r="AE135" s="37"/>
      <c r="AF135" s="39"/>
      <c r="AG135" s="47"/>
      <c r="AH135" s="7">
        <f t="shared" si="12"/>
        <v>0</v>
      </c>
      <c r="AI135" s="14">
        <f t="shared" si="11"/>
        <v>0</v>
      </c>
      <c r="AJ135" s="53">
        <f t="shared" si="8"/>
        <v>0</v>
      </c>
      <c r="AK135" s="3">
        <f t="shared" si="9"/>
        <v>0</v>
      </c>
      <c r="AL135" s="53">
        <f t="shared" si="10"/>
        <v>0</v>
      </c>
      <c r="AM135" s="35">
        <v>2.9209999999999998</v>
      </c>
      <c r="AN135" s="3">
        <v>20000</v>
      </c>
    </row>
    <row r="136" spans="1:40" hidden="1">
      <c r="A136" s="33" t="s">
        <v>176</v>
      </c>
      <c r="B136" s="29" t="s">
        <v>55</v>
      </c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8"/>
      <c r="U136" s="37"/>
      <c r="V136" s="37"/>
      <c r="W136" s="37"/>
      <c r="X136" s="37"/>
      <c r="Y136" s="37"/>
      <c r="Z136" s="37"/>
      <c r="AA136" s="38"/>
      <c r="AB136" s="37"/>
      <c r="AC136" s="37"/>
      <c r="AD136" s="37"/>
      <c r="AE136" s="37"/>
      <c r="AF136" s="39"/>
      <c r="AG136" s="47"/>
      <c r="AH136" s="7">
        <f t="shared" ref="AH136:AH167" si="13">COUNT(C136:AG136)</f>
        <v>0</v>
      </c>
      <c r="AI136" s="14">
        <f t="shared" si="11"/>
        <v>0</v>
      </c>
      <c r="AJ136" s="53">
        <f t="shared" si="8"/>
        <v>0</v>
      </c>
      <c r="AK136" s="3">
        <f t="shared" si="9"/>
        <v>0</v>
      </c>
      <c r="AL136" s="53">
        <f t="shared" si="10"/>
        <v>0</v>
      </c>
      <c r="AM136" s="35">
        <v>3.3490000000000002</v>
      </c>
      <c r="AN136" s="3">
        <v>20000</v>
      </c>
    </row>
    <row r="137" spans="1:40" hidden="1">
      <c r="A137" s="33" t="s">
        <v>175</v>
      </c>
      <c r="B137" s="29" t="s">
        <v>110</v>
      </c>
      <c r="C137" s="37"/>
      <c r="D137" s="38"/>
      <c r="E137" s="37"/>
      <c r="F137" s="37"/>
      <c r="G137" s="37"/>
      <c r="H137" s="37"/>
      <c r="I137" s="37"/>
      <c r="J137" s="37"/>
      <c r="K137" s="38"/>
      <c r="L137" s="37"/>
      <c r="M137" s="37"/>
      <c r="N137" s="37"/>
      <c r="O137" s="37"/>
      <c r="P137" s="37"/>
      <c r="Q137" s="37"/>
      <c r="R137" s="38"/>
      <c r="S137" s="37"/>
      <c r="T137" s="37"/>
      <c r="U137" s="37"/>
      <c r="V137" s="37"/>
      <c r="W137" s="37"/>
      <c r="X137" s="37"/>
      <c r="Y137" s="38"/>
      <c r="Z137" s="37"/>
      <c r="AA137" s="37"/>
      <c r="AB137" s="37"/>
      <c r="AC137" s="37"/>
      <c r="AD137" s="37"/>
      <c r="AE137" s="37"/>
      <c r="AF137" s="40"/>
      <c r="AG137" s="47"/>
      <c r="AH137" s="7">
        <f t="shared" si="13"/>
        <v>0</v>
      </c>
      <c r="AI137" s="14">
        <f t="shared" si="11"/>
        <v>0</v>
      </c>
      <c r="AJ137" s="53">
        <f t="shared" ref="AJ137:AJ196" si="14">AI137/30*AM137</f>
        <v>0</v>
      </c>
      <c r="AK137" s="3">
        <f t="shared" ref="AK137:AK196" si="15">SUM(C137:AG137)</f>
        <v>0</v>
      </c>
      <c r="AL137" s="53">
        <f t="shared" ref="AL137:AL196" si="16">AK137/30*AM137</f>
        <v>0</v>
      </c>
      <c r="AM137" s="35">
        <v>2.9079999999999999</v>
      </c>
      <c r="AN137" s="3">
        <v>20000</v>
      </c>
    </row>
    <row r="138" spans="1:40" hidden="1">
      <c r="A138" s="33" t="s">
        <v>236</v>
      </c>
      <c r="B138" s="29" t="s">
        <v>260</v>
      </c>
      <c r="C138" s="37"/>
      <c r="D138" s="37"/>
      <c r="E138" s="37"/>
      <c r="F138" s="37"/>
      <c r="G138" s="37"/>
      <c r="H138" s="38"/>
      <c r="I138" s="37"/>
      <c r="J138" s="37"/>
      <c r="K138" s="37"/>
      <c r="L138" s="37"/>
      <c r="M138" s="37"/>
      <c r="N138" s="37"/>
      <c r="O138" s="38"/>
      <c r="P138" s="37"/>
      <c r="Q138" s="37"/>
      <c r="R138" s="37"/>
      <c r="S138" s="37"/>
      <c r="T138" s="37"/>
      <c r="U138" s="37"/>
      <c r="V138" s="38"/>
      <c r="W138" s="37"/>
      <c r="X138" s="37"/>
      <c r="Y138" s="37"/>
      <c r="Z138" s="37"/>
      <c r="AA138" s="37"/>
      <c r="AB138" s="37"/>
      <c r="AC138" s="38"/>
      <c r="AD138" s="37"/>
      <c r="AE138" s="37"/>
      <c r="AF138" s="39"/>
      <c r="AG138" s="47"/>
      <c r="AH138" s="7">
        <f t="shared" si="13"/>
        <v>0</v>
      </c>
      <c r="AI138" s="14">
        <f t="shared" si="11"/>
        <v>0</v>
      </c>
      <c r="AJ138" s="53">
        <f t="shared" si="14"/>
        <v>0</v>
      </c>
      <c r="AK138" s="3">
        <f t="shared" si="15"/>
        <v>0</v>
      </c>
      <c r="AL138" s="53">
        <f t="shared" si="16"/>
        <v>0</v>
      </c>
      <c r="AM138" s="35">
        <v>3.1819999999999999</v>
      </c>
      <c r="AN138" s="3">
        <v>20000</v>
      </c>
    </row>
    <row r="139" spans="1:40" hidden="1">
      <c r="A139" s="33" t="s">
        <v>175</v>
      </c>
      <c r="B139" s="29" t="s">
        <v>56</v>
      </c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8"/>
      <c r="U139" s="37"/>
      <c r="V139" s="37"/>
      <c r="W139" s="37"/>
      <c r="X139" s="37"/>
      <c r="Y139" s="37"/>
      <c r="Z139" s="37"/>
      <c r="AA139" s="38"/>
      <c r="AB139" s="37"/>
      <c r="AC139" s="37"/>
      <c r="AD139" s="37"/>
      <c r="AE139" s="37"/>
      <c r="AF139" s="39"/>
      <c r="AG139" s="47"/>
      <c r="AH139" s="7">
        <f t="shared" si="13"/>
        <v>0</v>
      </c>
      <c r="AI139" s="14">
        <f t="shared" si="11"/>
        <v>0</v>
      </c>
      <c r="AJ139" s="53">
        <f t="shared" si="14"/>
        <v>0</v>
      </c>
      <c r="AK139" s="3">
        <f t="shared" si="15"/>
        <v>0</v>
      </c>
      <c r="AL139" s="53">
        <f t="shared" si="16"/>
        <v>0</v>
      </c>
      <c r="AM139" s="35">
        <v>2.8849999999999998</v>
      </c>
      <c r="AN139" s="3">
        <v>20000</v>
      </c>
    </row>
    <row r="140" spans="1:40" hidden="1">
      <c r="A140" s="33" t="s">
        <v>175</v>
      </c>
      <c r="B140" s="29" t="s">
        <v>111</v>
      </c>
      <c r="C140" s="37"/>
      <c r="D140" s="37"/>
      <c r="E140" s="37"/>
      <c r="F140" s="37"/>
      <c r="G140" s="37"/>
      <c r="H140" s="38"/>
      <c r="I140" s="37"/>
      <c r="J140" s="37"/>
      <c r="K140" s="37"/>
      <c r="L140" s="37"/>
      <c r="M140" s="37"/>
      <c r="N140" s="37"/>
      <c r="O140" s="38"/>
      <c r="P140" s="37"/>
      <c r="Q140" s="37"/>
      <c r="R140" s="37"/>
      <c r="S140" s="37"/>
      <c r="T140" s="37"/>
      <c r="U140" s="37"/>
      <c r="V140" s="38"/>
      <c r="W140" s="37"/>
      <c r="X140" s="37"/>
      <c r="Y140" s="37"/>
      <c r="Z140" s="37"/>
      <c r="AA140" s="37"/>
      <c r="AB140" s="37"/>
      <c r="AC140" s="38"/>
      <c r="AD140" s="37"/>
      <c r="AE140" s="37"/>
      <c r="AF140" s="39"/>
      <c r="AG140" s="47"/>
      <c r="AH140" s="7">
        <f t="shared" si="13"/>
        <v>0</v>
      </c>
      <c r="AI140" s="14">
        <f t="shared" si="11"/>
        <v>0</v>
      </c>
      <c r="AJ140" s="53">
        <f t="shared" si="14"/>
        <v>0</v>
      </c>
      <c r="AK140" s="3">
        <f t="shared" si="15"/>
        <v>0</v>
      </c>
      <c r="AL140" s="53">
        <f t="shared" si="16"/>
        <v>0</v>
      </c>
      <c r="AM140" s="35">
        <v>2.8279999999999998</v>
      </c>
      <c r="AN140" s="3">
        <v>20000</v>
      </c>
    </row>
    <row r="141" spans="1:40" hidden="1">
      <c r="A141" s="33" t="s">
        <v>177</v>
      </c>
      <c r="B141" s="29" t="s">
        <v>261</v>
      </c>
      <c r="C141" s="38"/>
      <c r="D141" s="37"/>
      <c r="E141" s="37"/>
      <c r="F141" s="37"/>
      <c r="G141" s="37"/>
      <c r="H141" s="37"/>
      <c r="I141" s="37"/>
      <c r="J141" s="38"/>
      <c r="K141" s="37"/>
      <c r="L141" s="37"/>
      <c r="M141" s="37"/>
      <c r="N141" s="37"/>
      <c r="O141" s="37"/>
      <c r="P141" s="37"/>
      <c r="Q141" s="38"/>
      <c r="R141" s="37"/>
      <c r="S141" s="37"/>
      <c r="T141" s="37"/>
      <c r="U141" s="37"/>
      <c r="V141" s="37"/>
      <c r="W141" s="37"/>
      <c r="X141" s="38"/>
      <c r="Y141" s="37"/>
      <c r="Z141" s="37"/>
      <c r="AA141" s="37"/>
      <c r="AB141" s="37"/>
      <c r="AC141" s="37"/>
      <c r="AD141" s="37"/>
      <c r="AE141" s="38"/>
      <c r="AF141" s="39"/>
      <c r="AG141" s="47"/>
      <c r="AH141" s="7">
        <f t="shared" si="13"/>
        <v>0</v>
      </c>
      <c r="AI141" s="14">
        <f t="shared" si="11"/>
        <v>0</v>
      </c>
      <c r="AJ141" s="53">
        <f t="shared" si="14"/>
        <v>0</v>
      </c>
      <c r="AK141" s="3">
        <f t="shared" si="15"/>
        <v>0</v>
      </c>
      <c r="AL141" s="53">
        <f t="shared" si="16"/>
        <v>0</v>
      </c>
      <c r="AM141" s="35">
        <v>2.8690000000000002</v>
      </c>
      <c r="AN141" s="3">
        <v>20000</v>
      </c>
    </row>
    <row r="142" spans="1:40" hidden="1">
      <c r="A142" s="33" t="s">
        <v>177</v>
      </c>
      <c r="B142" s="29" t="s">
        <v>57</v>
      </c>
      <c r="C142" s="37"/>
      <c r="D142" s="37"/>
      <c r="E142" s="38"/>
      <c r="F142" s="38"/>
      <c r="G142" s="38"/>
      <c r="H142" s="37"/>
      <c r="I142" s="38"/>
      <c r="J142" s="37"/>
      <c r="K142" s="37"/>
      <c r="L142" s="38"/>
      <c r="M142" s="38"/>
      <c r="N142" s="38"/>
      <c r="O142" s="37"/>
      <c r="P142" s="38"/>
      <c r="Q142" s="37"/>
      <c r="R142" s="37"/>
      <c r="S142" s="38"/>
      <c r="T142" s="37"/>
      <c r="U142" s="38"/>
      <c r="V142" s="37"/>
      <c r="W142" s="38"/>
      <c r="X142" s="37"/>
      <c r="Y142" s="37"/>
      <c r="Z142" s="38"/>
      <c r="AA142" s="37"/>
      <c r="AB142" s="38"/>
      <c r="AC142" s="37"/>
      <c r="AD142" s="38"/>
      <c r="AE142" s="37"/>
      <c r="AF142" s="39"/>
      <c r="AG142" s="47"/>
      <c r="AH142" s="7">
        <f t="shared" si="13"/>
        <v>0</v>
      </c>
      <c r="AI142" s="14">
        <f t="shared" si="11"/>
        <v>0</v>
      </c>
      <c r="AJ142" s="53">
        <f t="shared" si="14"/>
        <v>0</v>
      </c>
      <c r="AK142" s="3">
        <f t="shared" si="15"/>
        <v>0</v>
      </c>
      <c r="AL142" s="53">
        <f t="shared" si="16"/>
        <v>0</v>
      </c>
      <c r="AM142" s="35">
        <v>3.1269999999999998</v>
      </c>
      <c r="AN142" s="3">
        <v>20000</v>
      </c>
    </row>
    <row r="143" spans="1:40" hidden="1">
      <c r="A143" s="33" t="s">
        <v>177</v>
      </c>
      <c r="B143" s="29" t="s">
        <v>112</v>
      </c>
      <c r="C143" s="37"/>
      <c r="D143" s="38"/>
      <c r="E143" s="37"/>
      <c r="F143" s="37"/>
      <c r="G143" s="37"/>
      <c r="H143" s="37"/>
      <c r="I143" s="37"/>
      <c r="J143" s="37"/>
      <c r="K143" s="38"/>
      <c r="L143" s="37"/>
      <c r="M143" s="37"/>
      <c r="N143" s="37"/>
      <c r="O143" s="37"/>
      <c r="P143" s="37"/>
      <c r="Q143" s="37"/>
      <c r="R143" s="38"/>
      <c r="S143" s="37"/>
      <c r="T143" s="37"/>
      <c r="U143" s="37"/>
      <c r="V143" s="37"/>
      <c r="W143" s="37"/>
      <c r="X143" s="37"/>
      <c r="Y143" s="38"/>
      <c r="Z143" s="37"/>
      <c r="AA143" s="37"/>
      <c r="AB143" s="37"/>
      <c r="AC143" s="37"/>
      <c r="AD143" s="37"/>
      <c r="AE143" s="37"/>
      <c r="AF143" s="40"/>
      <c r="AG143" s="47"/>
      <c r="AH143" s="7">
        <f t="shared" si="13"/>
        <v>0</v>
      </c>
      <c r="AI143" s="14">
        <f t="shared" si="11"/>
        <v>0</v>
      </c>
      <c r="AJ143" s="53">
        <f t="shared" si="14"/>
        <v>0</v>
      </c>
      <c r="AK143" s="3">
        <f t="shared" si="15"/>
        <v>0</v>
      </c>
      <c r="AL143" s="53">
        <f t="shared" si="16"/>
        <v>0</v>
      </c>
      <c r="AM143" s="35">
        <v>3.2589999999999999</v>
      </c>
      <c r="AN143" s="3">
        <v>20000</v>
      </c>
    </row>
    <row r="144" spans="1:40" hidden="1">
      <c r="A144" s="33" t="s">
        <v>177</v>
      </c>
      <c r="B144" s="29" t="s">
        <v>58</v>
      </c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8"/>
      <c r="U144" s="37"/>
      <c r="V144" s="37"/>
      <c r="W144" s="37"/>
      <c r="X144" s="37"/>
      <c r="Y144" s="37"/>
      <c r="Z144" s="37"/>
      <c r="AA144" s="38"/>
      <c r="AB144" s="37"/>
      <c r="AC144" s="37"/>
      <c r="AD144" s="37"/>
      <c r="AE144" s="37"/>
      <c r="AF144" s="39"/>
      <c r="AG144" s="47"/>
      <c r="AH144" s="7">
        <f t="shared" si="13"/>
        <v>0</v>
      </c>
      <c r="AI144" s="14">
        <f t="shared" si="11"/>
        <v>0</v>
      </c>
      <c r="AJ144" s="53">
        <f t="shared" si="14"/>
        <v>0</v>
      </c>
      <c r="AK144" s="3">
        <f t="shared" si="15"/>
        <v>0</v>
      </c>
      <c r="AL144" s="53">
        <f t="shared" si="16"/>
        <v>0</v>
      </c>
      <c r="AM144" s="35">
        <v>3.2090000000000001</v>
      </c>
      <c r="AN144" s="3">
        <v>20000</v>
      </c>
    </row>
    <row r="145" spans="1:40" hidden="1">
      <c r="A145" s="33" t="s">
        <v>177</v>
      </c>
      <c r="B145" s="29" t="s">
        <v>44</v>
      </c>
      <c r="C145" s="37"/>
      <c r="D145" s="37"/>
      <c r="E145" s="37"/>
      <c r="F145" s="37"/>
      <c r="G145" s="37"/>
      <c r="H145" s="38"/>
      <c r="I145" s="37"/>
      <c r="J145" s="37"/>
      <c r="K145" s="37"/>
      <c r="L145" s="37"/>
      <c r="M145" s="37"/>
      <c r="N145" s="37"/>
      <c r="O145" s="38"/>
      <c r="P145" s="37"/>
      <c r="Q145" s="37"/>
      <c r="R145" s="37"/>
      <c r="S145" s="37"/>
      <c r="T145" s="37"/>
      <c r="U145" s="37"/>
      <c r="V145" s="38"/>
      <c r="W145" s="37"/>
      <c r="X145" s="37"/>
      <c r="Y145" s="37"/>
      <c r="Z145" s="37"/>
      <c r="AA145" s="37"/>
      <c r="AB145" s="37"/>
      <c r="AC145" s="38"/>
      <c r="AD145" s="37"/>
      <c r="AE145" s="37"/>
      <c r="AF145" s="39"/>
      <c r="AG145" s="47"/>
      <c r="AH145" s="7">
        <f t="shared" si="13"/>
        <v>0</v>
      </c>
      <c r="AI145" s="14">
        <f t="shared" si="11"/>
        <v>0</v>
      </c>
      <c r="AJ145" s="53">
        <f t="shared" si="14"/>
        <v>0</v>
      </c>
      <c r="AK145" s="3">
        <f t="shared" si="15"/>
        <v>0</v>
      </c>
      <c r="AL145" s="53">
        <f t="shared" si="16"/>
        <v>0</v>
      </c>
      <c r="AM145" s="35">
        <v>3.5539999999999998</v>
      </c>
      <c r="AN145" s="3">
        <v>20000</v>
      </c>
    </row>
    <row r="146" spans="1:40" hidden="1">
      <c r="A146" s="33" t="s">
        <v>178</v>
      </c>
      <c r="B146" s="29" t="s">
        <v>44</v>
      </c>
      <c r="C146" s="37"/>
      <c r="D146" s="37"/>
      <c r="E146" s="37"/>
      <c r="F146" s="37"/>
      <c r="G146" s="38"/>
      <c r="H146" s="37"/>
      <c r="I146" s="38"/>
      <c r="J146" s="37"/>
      <c r="K146" s="37"/>
      <c r="L146" s="37"/>
      <c r="M146" s="37"/>
      <c r="N146" s="38"/>
      <c r="O146" s="37"/>
      <c r="P146" s="38"/>
      <c r="Q146" s="37"/>
      <c r="R146" s="37"/>
      <c r="S146" s="37"/>
      <c r="T146" s="37"/>
      <c r="U146" s="38"/>
      <c r="V146" s="37"/>
      <c r="W146" s="38"/>
      <c r="X146" s="37"/>
      <c r="Y146" s="37"/>
      <c r="Z146" s="37"/>
      <c r="AA146" s="37"/>
      <c r="AB146" s="38"/>
      <c r="AC146" s="37"/>
      <c r="AD146" s="38"/>
      <c r="AE146" s="37"/>
      <c r="AF146" s="39"/>
      <c r="AG146" s="47"/>
      <c r="AH146" s="7">
        <f t="shared" si="13"/>
        <v>0</v>
      </c>
      <c r="AI146" s="14">
        <f t="shared" si="11"/>
        <v>0</v>
      </c>
      <c r="AJ146" s="53">
        <f t="shared" si="14"/>
        <v>0</v>
      </c>
      <c r="AK146" s="3">
        <f t="shared" si="15"/>
        <v>0</v>
      </c>
      <c r="AL146" s="53">
        <f t="shared" si="16"/>
        <v>0</v>
      </c>
      <c r="AM146" s="35">
        <v>3.5990000000000002</v>
      </c>
      <c r="AN146" s="3">
        <v>20000</v>
      </c>
    </row>
    <row r="147" spans="1:40" hidden="1">
      <c r="A147" s="33" t="s">
        <v>178</v>
      </c>
      <c r="B147" s="29" t="s">
        <v>19</v>
      </c>
      <c r="C147" s="38"/>
      <c r="D147" s="37"/>
      <c r="E147" s="37"/>
      <c r="F147" s="37"/>
      <c r="G147" s="37"/>
      <c r="H147" s="37"/>
      <c r="I147" s="37"/>
      <c r="J147" s="38"/>
      <c r="K147" s="37"/>
      <c r="L147" s="37"/>
      <c r="M147" s="37"/>
      <c r="N147" s="37"/>
      <c r="O147" s="37"/>
      <c r="P147" s="37"/>
      <c r="Q147" s="38"/>
      <c r="R147" s="37"/>
      <c r="S147" s="37"/>
      <c r="T147" s="37"/>
      <c r="U147" s="37"/>
      <c r="V147" s="37"/>
      <c r="W147" s="37"/>
      <c r="X147" s="38"/>
      <c r="Y147" s="37"/>
      <c r="Z147" s="37"/>
      <c r="AA147" s="37"/>
      <c r="AB147" s="37"/>
      <c r="AC147" s="37"/>
      <c r="AD147" s="37"/>
      <c r="AE147" s="38"/>
      <c r="AF147" s="39"/>
      <c r="AG147" s="47"/>
      <c r="AH147" s="7">
        <f t="shared" si="13"/>
        <v>0</v>
      </c>
      <c r="AI147" s="14">
        <f t="shared" si="11"/>
        <v>0</v>
      </c>
      <c r="AJ147" s="53">
        <f t="shared" si="14"/>
        <v>0</v>
      </c>
      <c r="AK147" s="3">
        <f t="shared" si="15"/>
        <v>0</v>
      </c>
      <c r="AL147" s="53">
        <f t="shared" si="16"/>
        <v>0</v>
      </c>
      <c r="AM147" s="35">
        <v>4.0270000000000001</v>
      </c>
      <c r="AN147" s="3">
        <v>20000</v>
      </c>
    </row>
    <row r="148" spans="1:40" hidden="1">
      <c r="A148" s="33" t="s">
        <v>178</v>
      </c>
      <c r="B148" s="29" t="s">
        <v>20</v>
      </c>
      <c r="C148" s="37"/>
      <c r="D148" s="38"/>
      <c r="E148" s="38"/>
      <c r="F148" s="38"/>
      <c r="G148" s="37"/>
      <c r="H148" s="37"/>
      <c r="I148" s="37"/>
      <c r="J148" s="37"/>
      <c r="K148" s="38"/>
      <c r="L148" s="38"/>
      <c r="M148" s="38"/>
      <c r="N148" s="37"/>
      <c r="O148" s="37"/>
      <c r="P148" s="37"/>
      <c r="Q148" s="37"/>
      <c r="R148" s="38"/>
      <c r="S148" s="38"/>
      <c r="T148" s="37"/>
      <c r="U148" s="37"/>
      <c r="V148" s="37"/>
      <c r="W148" s="37"/>
      <c r="X148" s="37"/>
      <c r="Y148" s="38"/>
      <c r="Z148" s="38"/>
      <c r="AA148" s="37"/>
      <c r="AB148" s="37"/>
      <c r="AC148" s="37"/>
      <c r="AD148" s="37"/>
      <c r="AE148" s="37"/>
      <c r="AF148" s="40"/>
      <c r="AG148" s="47"/>
      <c r="AH148" s="7">
        <f t="shared" si="13"/>
        <v>0</v>
      </c>
      <c r="AI148" s="14">
        <f t="shared" si="11"/>
        <v>0</v>
      </c>
      <c r="AJ148" s="53">
        <f t="shared" si="14"/>
        <v>0</v>
      </c>
      <c r="AK148" s="3">
        <f t="shared" si="15"/>
        <v>0</v>
      </c>
      <c r="AL148" s="53">
        <f t="shared" si="16"/>
        <v>0</v>
      </c>
      <c r="AM148" s="35">
        <v>2.8719999999999999</v>
      </c>
      <c r="AN148" s="3">
        <v>20000</v>
      </c>
    </row>
    <row r="149" spans="1:40" hidden="1">
      <c r="A149" s="33" t="s">
        <v>180</v>
      </c>
      <c r="B149" s="29" t="s">
        <v>113</v>
      </c>
      <c r="C149" s="37"/>
      <c r="D149" s="37"/>
      <c r="E149" s="37"/>
      <c r="F149" s="37"/>
      <c r="G149" s="37"/>
      <c r="H149" s="38"/>
      <c r="I149" s="37"/>
      <c r="J149" s="37"/>
      <c r="K149" s="37"/>
      <c r="L149" s="37"/>
      <c r="M149" s="37"/>
      <c r="N149" s="37"/>
      <c r="O149" s="38"/>
      <c r="P149" s="37"/>
      <c r="Q149" s="37"/>
      <c r="R149" s="37"/>
      <c r="S149" s="37"/>
      <c r="T149" s="37"/>
      <c r="U149" s="37"/>
      <c r="V149" s="38"/>
      <c r="W149" s="37"/>
      <c r="X149" s="37"/>
      <c r="Y149" s="37"/>
      <c r="Z149" s="37"/>
      <c r="AA149" s="37"/>
      <c r="AB149" s="37"/>
      <c r="AC149" s="38"/>
      <c r="AD149" s="37"/>
      <c r="AE149" s="37"/>
      <c r="AF149" s="39"/>
      <c r="AG149" s="47"/>
      <c r="AH149" s="7">
        <f t="shared" si="13"/>
        <v>0</v>
      </c>
      <c r="AI149" s="31">
        <f t="shared" ref="AI149:AI196" si="17">SUM(I149:J149,P149:Q149,W149:X149,AD149:AE149,C149)</f>
        <v>0</v>
      </c>
      <c r="AJ149" s="53">
        <f t="shared" si="14"/>
        <v>0</v>
      </c>
      <c r="AK149" s="3">
        <f t="shared" si="15"/>
        <v>0</v>
      </c>
      <c r="AL149" s="53">
        <f t="shared" si="16"/>
        <v>0</v>
      </c>
      <c r="AM149" s="35">
        <v>3.173</v>
      </c>
      <c r="AN149" s="3">
        <v>20000</v>
      </c>
    </row>
    <row r="150" spans="1:40" hidden="1">
      <c r="A150" s="33" t="s">
        <v>181</v>
      </c>
      <c r="B150" s="29" t="s">
        <v>113</v>
      </c>
      <c r="C150" s="37"/>
      <c r="D150" s="37"/>
      <c r="E150" s="37"/>
      <c r="F150" s="38"/>
      <c r="G150" s="38"/>
      <c r="H150" s="37"/>
      <c r="I150" s="37"/>
      <c r="J150" s="37"/>
      <c r="K150" s="37"/>
      <c r="L150" s="37"/>
      <c r="M150" s="38"/>
      <c r="N150" s="38"/>
      <c r="O150" s="37"/>
      <c r="P150" s="37"/>
      <c r="Q150" s="37"/>
      <c r="R150" s="37"/>
      <c r="S150" s="37"/>
      <c r="T150" s="37"/>
      <c r="U150" s="38"/>
      <c r="V150" s="37"/>
      <c r="W150" s="37"/>
      <c r="X150" s="37"/>
      <c r="Y150" s="37"/>
      <c r="Z150" s="37"/>
      <c r="AA150" s="37"/>
      <c r="AB150" s="38"/>
      <c r="AC150" s="37"/>
      <c r="AD150" s="37"/>
      <c r="AE150" s="37"/>
      <c r="AF150" s="39"/>
      <c r="AG150" s="47"/>
      <c r="AH150" s="7">
        <f t="shared" si="13"/>
        <v>0</v>
      </c>
      <c r="AI150" s="13">
        <f t="shared" si="17"/>
        <v>0</v>
      </c>
      <c r="AJ150" s="53">
        <f t="shared" si="14"/>
        <v>0</v>
      </c>
      <c r="AK150" s="3">
        <f t="shared" si="15"/>
        <v>0</v>
      </c>
      <c r="AL150" s="53">
        <f t="shared" si="16"/>
        <v>0</v>
      </c>
      <c r="AM150" s="35">
        <v>1.7110000000000001</v>
      </c>
      <c r="AN150" s="3">
        <v>20000</v>
      </c>
    </row>
    <row r="151" spans="1:40" hidden="1">
      <c r="A151" s="33" t="s">
        <v>181</v>
      </c>
      <c r="B151" s="29" t="s">
        <v>114</v>
      </c>
      <c r="C151" s="37"/>
      <c r="D151" s="38"/>
      <c r="E151" s="38"/>
      <c r="F151" s="37"/>
      <c r="G151" s="37"/>
      <c r="H151" s="37"/>
      <c r="I151" s="37"/>
      <c r="J151" s="37"/>
      <c r="K151" s="38"/>
      <c r="L151" s="38"/>
      <c r="M151" s="37"/>
      <c r="N151" s="37"/>
      <c r="O151" s="37"/>
      <c r="P151" s="37"/>
      <c r="Q151" s="37"/>
      <c r="R151" s="38"/>
      <c r="S151" s="38"/>
      <c r="T151" s="37"/>
      <c r="U151" s="37"/>
      <c r="V151" s="37"/>
      <c r="W151" s="37"/>
      <c r="X151" s="37"/>
      <c r="Y151" s="38"/>
      <c r="Z151" s="38"/>
      <c r="AA151" s="37"/>
      <c r="AB151" s="37"/>
      <c r="AC151" s="37"/>
      <c r="AD151" s="37"/>
      <c r="AE151" s="37"/>
      <c r="AF151" s="40"/>
      <c r="AG151" s="47"/>
      <c r="AH151" s="7">
        <f t="shared" si="13"/>
        <v>0</v>
      </c>
      <c r="AI151" s="13">
        <f t="shared" si="17"/>
        <v>0</v>
      </c>
      <c r="AJ151" s="53">
        <f t="shared" si="14"/>
        <v>0</v>
      </c>
      <c r="AK151" s="3">
        <f t="shared" si="15"/>
        <v>0</v>
      </c>
      <c r="AL151" s="53">
        <f t="shared" si="16"/>
        <v>0</v>
      </c>
      <c r="AM151" s="35">
        <v>1.6060000000000001</v>
      </c>
      <c r="AN151" s="3">
        <v>20000</v>
      </c>
    </row>
    <row r="152" spans="1:40" hidden="1">
      <c r="A152" s="33" t="s">
        <v>178</v>
      </c>
      <c r="B152" s="29" t="s">
        <v>21</v>
      </c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8"/>
      <c r="U152" s="37"/>
      <c r="V152" s="37"/>
      <c r="W152" s="37"/>
      <c r="X152" s="37"/>
      <c r="Y152" s="37"/>
      <c r="Z152" s="37"/>
      <c r="AA152" s="38"/>
      <c r="AB152" s="37"/>
      <c r="AC152" s="37"/>
      <c r="AD152" s="37"/>
      <c r="AE152" s="37"/>
      <c r="AF152" s="39"/>
      <c r="AG152" s="47"/>
      <c r="AH152" s="7">
        <f t="shared" si="13"/>
        <v>0</v>
      </c>
      <c r="AI152" s="13">
        <f t="shared" si="17"/>
        <v>0</v>
      </c>
      <c r="AJ152" s="53">
        <f t="shared" si="14"/>
        <v>0</v>
      </c>
      <c r="AK152" s="3">
        <f t="shared" si="15"/>
        <v>0</v>
      </c>
      <c r="AL152" s="53">
        <f t="shared" si="16"/>
        <v>0</v>
      </c>
      <c r="AM152" s="35">
        <v>2.8929999999999998</v>
      </c>
      <c r="AN152" s="3">
        <v>20000</v>
      </c>
    </row>
    <row r="153" spans="1:40" hidden="1">
      <c r="A153" s="33" t="s">
        <v>181</v>
      </c>
      <c r="B153" s="29" t="s">
        <v>21</v>
      </c>
      <c r="C153" s="37"/>
      <c r="D153" s="37"/>
      <c r="E153" s="37"/>
      <c r="F153" s="37"/>
      <c r="G153" s="37"/>
      <c r="H153" s="37"/>
      <c r="I153" s="38"/>
      <c r="J153" s="37"/>
      <c r="K153" s="37"/>
      <c r="L153" s="37"/>
      <c r="M153" s="37"/>
      <c r="N153" s="37"/>
      <c r="O153" s="37"/>
      <c r="P153" s="38"/>
      <c r="Q153" s="37"/>
      <c r="R153" s="37"/>
      <c r="S153" s="37"/>
      <c r="T153" s="37"/>
      <c r="U153" s="37"/>
      <c r="V153" s="37"/>
      <c r="W153" s="38"/>
      <c r="X153" s="37"/>
      <c r="Y153" s="37"/>
      <c r="Z153" s="37"/>
      <c r="AA153" s="37"/>
      <c r="AB153" s="37"/>
      <c r="AC153" s="37"/>
      <c r="AD153" s="38"/>
      <c r="AE153" s="37"/>
      <c r="AF153" s="39"/>
      <c r="AG153" s="47"/>
      <c r="AH153" s="7">
        <f t="shared" si="13"/>
        <v>0</v>
      </c>
      <c r="AI153" s="13">
        <f t="shared" si="17"/>
        <v>0</v>
      </c>
      <c r="AJ153" s="53">
        <f t="shared" si="14"/>
        <v>0</v>
      </c>
      <c r="AK153" s="3">
        <f t="shared" si="15"/>
        <v>0</v>
      </c>
      <c r="AL153" s="53">
        <f t="shared" si="16"/>
        <v>0</v>
      </c>
      <c r="AM153" s="35">
        <v>2.2200000000000002</v>
      </c>
      <c r="AN153" s="3">
        <v>20000</v>
      </c>
    </row>
    <row r="154" spans="1:40" hidden="1">
      <c r="A154" s="33" t="s">
        <v>181</v>
      </c>
      <c r="B154" s="29" t="s">
        <v>22</v>
      </c>
      <c r="C154" s="38"/>
      <c r="D154" s="37"/>
      <c r="E154" s="37"/>
      <c r="F154" s="37"/>
      <c r="G154" s="37"/>
      <c r="H154" s="37"/>
      <c r="I154" s="37"/>
      <c r="J154" s="38"/>
      <c r="K154" s="37"/>
      <c r="L154" s="37"/>
      <c r="M154" s="37"/>
      <c r="N154" s="37"/>
      <c r="O154" s="37"/>
      <c r="P154" s="37"/>
      <c r="Q154" s="38"/>
      <c r="R154" s="37"/>
      <c r="S154" s="37"/>
      <c r="T154" s="37"/>
      <c r="U154" s="37"/>
      <c r="V154" s="37"/>
      <c r="W154" s="37"/>
      <c r="X154" s="38"/>
      <c r="Y154" s="37"/>
      <c r="Z154" s="37"/>
      <c r="AA154" s="37"/>
      <c r="AB154" s="37"/>
      <c r="AC154" s="37"/>
      <c r="AD154" s="37"/>
      <c r="AE154" s="38"/>
      <c r="AF154" s="39"/>
      <c r="AG154" s="47"/>
      <c r="AH154" s="7">
        <f t="shared" si="13"/>
        <v>0</v>
      </c>
      <c r="AI154" s="13">
        <f t="shared" si="17"/>
        <v>0</v>
      </c>
      <c r="AJ154" s="53">
        <f t="shared" si="14"/>
        <v>0</v>
      </c>
      <c r="AK154" s="3">
        <f t="shared" si="15"/>
        <v>0</v>
      </c>
      <c r="AL154" s="53">
        <f t="shared" si="16"/>
        <v>0</v>
      </c>
      <c r="AM154" s="35">
        <v>2.2210000000000001</v>
      </c>
      <c r="AN154" s="3">
        <v>20000</v>
      </c>
    </row>
    <row r="155" spans="1:40" hidden="1">
      <c r="A155" s="33" t="s">
        <v>178</v>
      </c>
      <c r="B155" s="29" t="s">
        <v>45</v>
      </c>
      <c r="C155" s="37"/>
      <c r="D155" s="37"/>
      <c r="E155" s="37"/>
      <c r="F155" s="37"/>
      <c r="G155" s="37"/>
      <c r="H155" s="38"/>
      <c r="I155" s="37"/>
      <c r="J155" s="37"/>
      <c r="K155" s="37"/>
      <c r="L155" s="37"/>
      <c r="M155" s="37"/>
      <c r="N155" s="37"/>
      <c r="O155" s="38"/>
      <c r="P155" s="37"/>
      <c r="Q155" s="37"/>
      <c r="R155" s="37"/>
      <c r="S155" s="37"/>
      <c r="T155" s="37"/>
      <c r="U155" s="37"/>
      <c r="V155" s="38"/>
      <c r="W155" s="37"/>
      <c r="X155" s="37"/>
      <c r="Y155" s="37"/>
      <c r="Z155" s="37"/>
      <c r="AA155" s="37"/>
      <c r="AB155" s="37"/>
      <c r="AC155" s="38"/>
      <c r="AD155" s="37"/>
      <c r="AE155" s="37"/>
      <c r="AF155" s="39"/>
      <c r="AG155" s="47"/>
      <c r="AH155" s="7">
        <f t="shared" si="13"/>
        <v>0</v>
      </c>
      <c r="AI155" s="13">
        <f t="shared" si="17"/>
        <v>0</v>
      </c>
      <c r="AJ155" s="53">
        <f t="shared" si="14"/>
        <v>0</v>
      </c>
      <c r="AK155" s="3">
        <f t="shared" si="15"/>
        <v>0</v>
      </c>
      <c r="AL155" s="53">
        <f t="shared" si="16"/>
        <v>0</v>
      </c>
      <c r="AM155" s="35">
        <v>3.173</v>
      </c>
      <c r="AN155" s="3">
        <v>20000</v>
      </c>
    </row>
    <row r="156" spans="1:40" hidden="1">
      <c r="A156" s="33" t="s">
        <v>179</v>
      </c>
      <c r="B156" s="29" t="s">
        <v>45</v>
      </c>
      <c r="C156" s="37"/>
      <c r="D156" s="37"/>
      <c r="E156" s="37"/>
      <c r="F156" s="38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9"/>
      <c r="AG156" s="47"/>
      <c r="AH156" s="7">
        <f t="shared" si="13"/>
        <v>0</v>
      </c>
      <c r="AI156" s="13">
        <f t="shared" si="17"/>
        <v>0</v>
      </c>
      <c r="AJ156" s="53">
        <f t="shared" si="14"/>
        <v>0</v>
      </c>
      <c r="AK156" s="3">
        <f t="shared" si="15"/>
        <v>0</v>
      </c>
      <c r="AL156" s="53">
        <f t="shared" si="16"/>
        <v>0</v>
      </c>
      <c r="AM156" s="35">
        <v>1.534</v>
      </c>
      <c r="AN156" s="3">
        <v>20000</v>
      </c>
    </row>
    <row r="157" spans="1:40" hidden="1">
      <c r="A157" s="33" t="s">
        <v>181</v>
      </c>
      <c r="B157" s="29" t="s">
        <v>115</v>
      </c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8"/>
      <c r="U157" s="37"/>
      <c r="V157" s="37"/>
      <c r="W157" s="37"/>
      <c r="X157" s="37"/>
      <c r="Y157" s="37"/>
      <c r="Z157" s="37"/>
      <c r="AA157" s="38"/>
      <c r="AB157" s="37"/>
      <c r="AC157" s="37"/>
      <c r="AD157" s="37"/>
      <c r="AE157" s="37"/>
      <c r="AF157" s="39"/>
      <c r="AG157" s="47"/>
      <c r="AH157" s="7">
        <f t="shared" si="13"/>
        <v>0</v>
      </c>
      <c r="AI157" s="13">
        <f t="shared" si="17"/>
        <v>0</v>
      </c>
      <c r="AJ157" s="53">
        <f t="shared" si="14"/>
        <v>0</v>
      </c>
      <c r="AK157" s="3">
        <f t="shared" si="15"/>
        <v>0</v>
      </c>
      <c r="AL157" s="53">
        <f t="shared" si="16"/>
        <v>0</v>
      </c>
      <c r="AM157" s="35">
        <v>1.595</v>
      </c>
      <c r="AN157" s="3">
        <v>20000</v>
      </c>
    </row>
    <row r="158" spans="1:40" hidden="1">
      <c r="A158" s="33" t="s">
        <v>179</v>
      </c>
      <c r="B158" s="29" t="s">
        <v>115</v>
      </c>
      <c r="C158" s="37"/>
      <c r="D158" s="38"/>
      <c r="E158" s="38"/>
      <c r="F158" s="37"/>
      <c r="G158" s="38"/>
      <c r="H158" s="37"/>
      <c r="I158" s="37"/>
      <c r="J158" s="37"/>
      <c r="K158" s="38"/>
      <c r="L158" s="38"/>
      <c r="M158" s="37"/>
      <c r="N158" s="38"/>
      <c r="O158" s="37"/>
      <c r="P158" s="37"/>
      <c r="Q158" s="37"/>
      <c r="R158" s="38"/>
      <c r="S158" s="38"/>
      <c r="T158" s="37"/>
      <c r="U158" s="38"/>
      <c r="V158" s="37"/>
      <c r="W158" s="37"/>
      <c r="X158" s="37"/>
      <c r="Y158" s="38"/>
      <c r="Z158" s="38"/>
      <c r="AA158" s="37"/>
      <c r="AB158" s="38"/>
      <c r="AC158" s="37"/>
      <c r="AD158" s="37"/>
      <c r="AE158" s="37"/>
      <c r="AF158" s="40"/>
      <c r="AG158" s="47"/>
      <c r="AH158" s="7">
        <f t="shared" si="13"/>
        <v>0</v>
      </c>
      <c r="AI158" s="13">
        <f t="shared" si="17"/>
        <v>0</v>
      </c>
      <c r="AJ158" s="53">
        <f t="shared" si="14"/>
        <v>0</v>
      </c>
      <c r="AK158" s="3">
        <f t="shared" si="15"/>
        <v>0</v>
      </c>
      <c r="AL158" s="53">
        <f t="shared" si="16"/>
        <v>0</v>
      </c>
      <c r="AM158" s="35">
        <v>1.585</v>
      </c>
      <c r="AN158" s="3">
        <v>20000</v>
      </c>
    </row>
    <row r="159" spans="1:40" hidden="1">
      <c r="A159" s="33" t="s">
        <v>179</v>
      </c>
      <c r="B159" s="29" t="s">
        <v>46</v>
      </c>
      <c r="C159" s="38"/>
      <c r="D159" s="37"/>
      <c r="E159" s="37"/>
      <c r="F159" s="37"/>
      <c r="G159" s="37"/>
      <c r="H159" s="37"/>
      <c r="I159" s="37"/>
      <c r="J159" s="38"/>
      <c r="K159" s="37"/>
      <c r="L159" s="37"/>
      <c r="M159" s="37"/>
      <c r="N159" s="37"/>
      <c r="O159" s="37"/>
      <c r="P159" s="37"/>
      <c r="Q159" s="38"/>
      <c r="R159" s="37"/>
      <c r="S159" s="37"/>
      <c r="T159" s="37"/>
      <c r="U159" s="37"/>
      <c r="V159" s="37"/>
      <c r="W159" s="37"/>
      <c r="X159" s="38"/>
      <c r="Y159" s="37"/>
      <c r="Z159" s="37"/>
      <c r="AA159" s="37"/>
      <c r="AB159" s="37"/>
      <c r="AC159" s="37"/>
      <c r="AD159" s="37"/>
      <c r="AE159" s="38"/>
      <c r="AF159" s="39"/>
      <c r="AG159" s="47"/>
      <c r="AH159" s="7">
        <f t="shared" si="13"/>
        <v>0</v>
      </c>
      <c r="AI159" s="13">
        <f t="shared" si="17"/>
        <v>0</v>
      </c>
      <c r="AJ159" s="53">
        <f t="shared" si="14"/>
        <v>0</v>
      </c>
      <c r="AK159" s="3">
        <f t="shared" si="15"/>
        <v>0</v>
      </c>
      <c r="AL159" s="53">
        <f t="shared" si="16"/>
        <v>0</v>
      </c>
      <c r="AM159" s="35">
        <v>1.847</v>
      </c>
      <c r="AN159" s="3">
        <v>20000</v>
      </c>
    </row>
    <row r="160" spans="1:40" hidden="1">
      <c r="A160" s="33" t="s">
        <v>179</v>
      </c>
      <c r="B160" s="29" t="s">
        <v>116</v>
      </c>
      <c r="C160" s="37"/>
      <c r="D160" s="37"/>
      <c r="E160" s="37"/>
      <c r="F160" s="37"/>
      <c r="G160" s="37"/>
      <c r="H160" s="37"/>
      <c r="I160" s="38"/>
      <c r="J160" s="37"/>
      <c r="K160" s="37"/>
      <c r="L160" s="37"/>
      <c r="M160" s="37"/>
      <c r="N160" s="37"/>
      <c r="O160" s="37"/>
      <c r="P160" s="38"/>
      <c r="Q160" s="37"/>
      <c r="R160" s="37"/>
      <c r="S160" s="37"/>
      <c r="T160" s="37"/>
      <c r="U160" s="37"/>
      <c r="V160" s="37"/>
      <c r="W160" s="38"/>
      <c r="X160" s="37"/>
      <c r="Y160" s="37"/>
      <c r="Z160" s="37"/>
      <c r="AA160" s="37"/>
      <c r="AB160" s="37"/>
      <c r="AC160" s="37"/>
      <c r="AD160" s="38"/>
      <c r="AE160" s="37"/>
      <c r="AF160" s="39"/>
      <c r="AG160" s="47"/>
      <c r="AH160" s="7">
        <f t="shared" si="13"/>
        <v>0</v>
      </c>
      <c r="AI160" s="13">
        <f t="shared" si="17"/>
        <v>0</v>
      </c>
      <c r="AJ160" s="53">
        <f t="shared" si="14"/>
        <v>0</v>
      </c>
      <c r="AK160" s="3">
        <f t="shared" si="15"/>
        <v>0</v>
      </c>
      <c r="AL160" s="53">
        <f t="shared" si="16"/>
        <v>0</v>
      </c>
      <c r="AM160" s="35">
        <v>1.8460000000000001</v>
      </c>
      <c r="AN160" s="3">
        <v>20000</v>
      </c>
    </row>
    <row r="161" spans="1:40" hidden="1">
      <c r="A161" s="33" t="s">
        <v>237</v>
      </c>
      <c r="B161" s="29" t="s">
        <v>117</v>
      </c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8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9"/>
      <c r="AG161" s="47"/>
      <c r="AH161" s="7">
        <f t="shared" si="13"/>
        <v>0</v>
      </c>
      <c r="AI161" s="13">
        <f t="shared" si="17"/>
        <v>0</v>
      </c>
      <c r="AJ161" s="53">
        <f t="shared" si="14"/>
        <v>0</v>
      </c>
      <c r="AK161" s="3">
        <f t="shared" si="15"/>
        <v>0</v>
      </c>
      <c r="AL161" s="53">
        <f t="shared" si="16"/>
        <v>0</v>
      </c>
      <c r="AM161" s="35">
        <v>0.97699999999999998</v>
      </c>
      <c r="AN161" s="3">
        <v>20000</v>
      </c>
    </row>
    <row r="162" spans="1:40" hidden="1">
      <c r="A162" s="33" t="s">
        <v>179</v>
      </c>
      <c r="B162" s="29" t="s">
        <v>59</v>
      </c>
      <c r="C162" s="37"/>
      <c r="D162" s="37"/>
      <c r="E162" s="37"/>
      <c r="F162" s="37"/>
      <c r="G162" s="37"/>
      <c r="H162" s="38"/>
      <c r="I162" s="37"/>
      <c r="J162" s="37"/>
      <c r="K162" s="37"/>
      <c r="L162" s="37"/>
      <c r="M162" s="37"/>
      <c r="N162" s="37"/>
      <c r="O162" s="38"/>
      <c r="P162" s="37"/>
      <c r="Q162" s="37"/>
      <c r="R162" s="37"/>
      <c r="S162" s="37"/>
      <c r="T162" s="37"/>
      <c r="U162" s="37"/>
      <c r="V162" s="38"/>
      <c r="W162" s="37"/>
      <c r="X162" s="37"/>
      <c r="Y162" s="37"/>
      <c r="Z162" s="37"/>
      <c r="AA162" s="37"/>
      <c r="AB162" s="37"/>
      <c r="AC162" s="38"/>
      <c r="AD162" s="37"/>
      <c r="AE162" s="37"/>
      <c r="AF162" s="39"/>
      <c r="AG162" s="47"/>
      <c r="AH162" s="7">
        <f t="shared" si="13"/>
        <v>0</v>
      </c>
      <c r="AI162" s="13">
        <f t="shared" si="17"/>
        <v>0</v>
      </c>
      <c r="AJ162" s="53">
        <f t="shared" si="14"/>
        <v>0</v>
      </c>
      <c r="AK162" s="3">
        <f t="shared" si="15"/>
        <v>0</v>
      </c>
      <c r="AL162" s="53">
        <f t="shared" si="16"/>
        <v>0</v>
      </c>
      <c r="AM162" s="35">
        <v>1.095</v>
      </c>
      <c r="AN162" s="3">
        <v>20000</v>
      </c>
    </row>
    <row r="163" spans="1:40" hidden="1">
      <c r="A163" s="33" t="s">
        <v>237</v>
      </c>
      <c r="B163" s="29" t="s">
        <v>118</v>
      </c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8"/>
      <c r="U163" s="37"/>
      <c r="V163" s="37"/>
      <c r="W163" s="37"/>
      <c r="X163" s="37"/>
      <c r="Y163" s="37"/>
      <c r="Z163" s="37"/>
      <c r="AA163" s="38"/>
      <c r="AB163" s="37"/>
      <c r="AC163" s="37"/>
      <c r="AD163" s="37"/>
      <c r="AE163" s="37"/>
      <c r="AF163" s="39"/>
      <c r="AG163" s="47"/>
      <c r="AH163" s="7">
        <f t="shared" si="13"/>
        <v>0</v>
      </c>
      <c r="AI163" s="13">
        <f t="shared" si="17"/>
        <v>0</v>
      </c>
      <c r="AJ163" s="53">
        <f t="shared" si="14"/>
        <v>0</v>
      </c>
      <c r="AK163" s="3">
        <f t="shared" si="15"/>
        <v>0</v>
      </c>
      <c r="AL163" s="53">
        <f t="shared" si="16"/>
        <v>0</v>
      </c>
      <c r="AM163" s="35">
        <v>0.68700000000000006</v>
      </c>
      <c r="AN163" s="3">
        <v>20000</v>
      </c>
    </row>
    <row r="164" spans="1:40" hidden="1">
      <c r="A164" s="33" t="s">
        <v>183</v>
      </c>
      <c r="B164" s="29" t="s">
        <v>118</v>
      </c>
      <c r="C164" s="37"/>
      <c r="D164" s="38"/>
      <c r="E164" s="38"/>
      <c r="F164" s="37"/>
      <c r="G164" s="38"/>
      <c r="H164" s="37"/>
      <c r="I164" s="37"/>
      <c r="J164" s="37"/>
      <c r="K164" s="38"/>
      <c r="L164" s="38"/>
      <c r="M164" s="37"/>
      <c r="N164" s="38"/>
      <c r="O164" s="37"/>
      <c r="P164" s="37"/>
      <c r="Q164" s="37"/>
      <c r="R164" s="38"/>
      <c r="S164" s="38"/>
      <c r="T164" s="37"/>
      <c r="U164" s="38"/>
      <c r="V164" s="37"/>
      <c r="W164" s="37"/>
      <c r="X164" s="37"/>
      <c r="Y164" s="38"/>
      <c r="Z164" s="38"/>
      <c r="AA164" s="37"/>
      <c r="AB164" s="38"/>
      <c r="AC164" s="37"/>
      <c r="AD164" s="37"/>
      <c r="AE164" s="37"/>
      <c r="AF164" s="40"/>
      <c r="AG164" s="47"/>
      <c r="AH164" s="7">
        <f t="shared" si="13"/>
        <v>0</v>
      </c>
      <c r="AI164" s="13">
        <f t="shared" si="17"/>
        <v>0</v>
      </c>
      <c r="AJ164" s="53">
        <f t="shared" si="14"/>
        <v>0</v>
      </c>
      <c r="AK164" s="3">
        <f t="shared" si="15"/>
        <v>0</v>
      </c>
      <c r="AL164" s="53">
        <f t="shared" si="16"/>
        <v>0</v>
      </c>
      <c r="AM164" s="35">
        <v>0.70599999999999996</v>
      </c>
      <c r="AN164" s="3">
        <v>20000</v>
      </c>
    </row>
    <row r="165" spans="1:40" hidden="1">
      <c r="A165" s="33" t="s">
        <v>183</v>
      </c>
      <c r="B165" s="29" t="s">
        <v>60</v>
      </c>
      <c r="C165" s="37"/>
      <c r="D165" s="37"/>
      <c r="E165" s="37"/>
      <c r="F165" s="38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9"/>
      <c r="AG165" s="47"/>
      <c r="AH165" s="7">
        <f t="shared" si="13"/>
        <v>0</v>
      </c>
      <c r="AI165" s="13">
        <f t="shared" si="17"/>
        <v>0</v>
      </c>
      <c r="AJ165" s="53">
        <f t="shared" si="14"/>
        <v>0</v>
      </c>
      <c r="AK165" s="3">
        <f t="shared" si="15"/>
        <v>0</v>
      </c>
      <c r="AL165" s="53">
        <f t="shared" si="16"/>
        <v>0</v>
      </c>
      <c r="AM165" s="35">
        <v>0.68400000000000005</v>
      </c>
      <c r="AN165" s="3">
        <v>20000</v>
      </c>
    </row>
    <row r="166" spans="1:40" hidden="1">
      <c r="A166" s="33" t="s">
        <v>182</v>
      </c>
      <c r="B166" s="29" t="s">
        <v>119</v>
      </c>
      <c r="C166" s="37"/>
      <c r="D166" s="37"/>
      <c r="E166" s="37"/>
      <c r="F166" s="37"/>
      <c r="G166" s="37"/>
      <c r="H166" s="37"/>
      <c r="I166" s="38"/>
      <c r="J166" s="37"/>
      <c r="K166" s="37"/>
      <c r="L166" s="37"/>
      <c r="M166" s="37"/>
      <c r="N166" s="37"/>
      <c r="O166" s="37"/>
      <c r="P166" s="38"/>
      <c r="Q166" s="37"/>
      <c r="R166" s="37"/>
      <c r="S166" s="37"/>
      <c r="T166" s="37"/>
      <c r="U166" s="37"/>
      <c r="V166" s="37"/>
      <c r="W166" s="38"/>
      <c r="X166" s="37"/>
      <c r="Y166" s="37"/>
      <c r="Z166" s="37"/>
      <c r="AA166" s="37"/>
      <c r="AB166" s="37"/>
      <c r="AC166" s="37"/>
      <c r="AD166" s="38"/>
      <c r="AE166" s="37"/>
      <c r="AF166" s="39"/>
      <c r="AG166" s="47"/>
      <c r="AH166" s="7">
        <f t="shared" si="13"/>
        <v>0</v>
      </c>
      <c r="AI166" s="13">
        <f t="shared" si="17"/>
        <v>0</v>
      </c>
      <c r="AJ166" s="53">
        <f t="shared" si="14"/>
        <v>0</v>
      </c>
      <c r="AK166" s="3">
        <f t="shared" si="15"/>
        <v>0</v>
      </c>
      <c r="AL166" s="53">
        <f t="shared" si="16"/>
        <v>0</v>
      </c>
      <c r="AM166" s="35">
        <v>0.86099999999999999</v>
      </c>
      <c r="AN166" s="3">
        <v>20000</v>
      </c>
    </row>
    <row r="167" spans="1:40" hidden="1">
      <c r="A167" s="33" t="s">
        <v>238</v>
      </c>
      <c r="B167" s="29" t="s">
        <v>119</v>
      </c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8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9"/>
      <c r="AG167" s="47"/>
      <c r="AH167" s="7">
        <f t="shared" si="13"/>
        <v>0</v>
      </c>
      <c r="AI167" s="13">
        <f t="shared" si="17"/>
        <v>0</v>
      </c>
      <c r="AJ167" s="53">
        <f t="shared" si="14"/>
        <v>0</v>
      </c>
      <c r="AK167" s="3">
        <f t="shared" si="15"/>
        <v>0</v>
      </c>
      <c r="AL167" s="53">
        <f t="shared" si="16"/>
        <v>0</v>
      </c>
      <c r="AM167" s="35">
        <v>0.60499999999999998</v>
      </c>
      <c r="AN167" s="3">
        <v>20000</v>
      </c>
    </row>
    <row r="168" spans="1:40" hidden="1">
      <c r="A168" s="33" t="s">
        <v>184</v>
      </c>
      <c r="B168" s="29" t="s">
        <v>119</v>
      </c>
      <c r="C168" s="37"/>
      <c r="D168" s="37"/>
      <c r="E168" s="37"/>
      <c r="F168" s="38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9"/>
      <c r="AG168" s="47"/>
      <c r="AH168" s="7">
        <f t="shared" ref="AH168:AH196" si="18">COUNT(C168:AG168)</f>
        <v>0</v>
      </c>
      <c r="AI168" s="13">
        <f t="shared" si="17"/>
        <v>0</v>
      </c>
      <c r="AJ168" s="53">
        <f t="shared" si="14"/>
        <v>0</v>
      </c>
      <c r="AK168" s="3">
        <f t="shared" si="15"/>
        <v>0</v>
      </c>
      <c r="AL168" s="53">
        <f t="shared" si="16"/>
        <v>0</v>
      </c>
      <c r="AM168" s="35">
        <v>0.61399999999999999</v>
      </c>
      <c r="AN168" s="3">
        <v>20000</v>
      </c>
    </row>
    <row r="169" spans="1:40" hidden="1">
      <c r="A169" s="33" t="s">
        <v>182</v>
      </c>
      <c r="B169" s="29" t="s">
        <v>120</v>
      </c>
      <c r="C169" s="38"/>
      <c r="D169" s="37"/>
      <c r="E169" s="37"/>
      <c r="F169" s="37"/>
      <c r="G169" s="37"/>
      <c r="H169" s="37"/>
      <c r="I169" s="37"/>
      <c r="J169" s="38"/>
      <c r="K169" s="37"/>
      <c r="L169" s="37"/>
      <c r="M169" s="37"/>
      <c r="N169" s="37"/>
      <c r="O169" s="37"/>
      <c r="P169" s="37"/>
      <c r="Q169" s="38"/>
      <c r="R169" s="37"/>
      <c r="S169" s="37"/>
      <c r="T169" s="37"/>
      <c r="U169" s="37"/>
      <c r="V169" s="37"/>
      <c r="W169" s="37"/>
      <c r="X169" s="38"/>
      <c r="Y169" s="37"/>
      <c r="Z169" s="37"/>
      <c r="AA169" s="37"/>
      <c r="AB169" s="37"/>
      <c r="AC169" s="37"/>
      <c r="AD169" s="37"/>
      <c r="AE169" s="38"/>
      <c r="AF169" s="39"/>
      <c r="AG169" s="47"/>
      <c r="AH169" s="7">
        <f t="shared" si="18"/>
        <v>0</v>
      </c>
      <c r="AI169" s="13">
        <f t="shared" si="17"/>
        <v>0</v>
      </c>
      <c r="AJ169" s="53">
        <f t="shared" si="14"/>
        <v>0</v>
      </c>
      <c r="AK169" s="3">
        <f t="shared" si="15"/>
        <v>0</v>
      </c>
      <c r="AL169" s="53">
        <f t="shared" si="16"/>
        <v>0</v>
      </c>
      <c r="AM169" s="35">
        <v>0.86099999999999999</v>
      </c>
      <c r="AN169" s="3">
        <v>20000</v>
      </c>
    </row>
    <row r="170" spans="1:40" hidden="1">
      <c r="A170" s="33" t="s">
        <v>182</v>
      </c>
      <c r="B170" s="29" t="s">
        <v>262</v>
      </c>
      <c r="C170" s="37"/>
      <c r="D170" s="37"/>
      <c r="E170" s="37"/>
      <c r="F170" s="37"/>
      <c r="G170" s="37"/>
      <c r="H170" s="38"/>
      <c r="I170" s="37"/>
      <c r="J170" s="37"/>
      <c r="K170" s="37"/>
      <c r="L170" s="37"/>
      <c r="M170" s="37"/>
      <c r="N170" s="37"/>
      <c r="O170" s="38"/>
      <c r="P170" s="37"/>
      <c r="Q170" s="37"/>
      <c r="R170" s="37"/>
      <c r="S170" s="37"/>
      <c r="T170" s="37"/>
      <c r="U170" s="37"/>
      <c r="V170" s="38"/>
      <c r="W170" s="37"/>
      <c r="X170" s="37"/>
      <c r="Y170" s="37"/>
      <c r="Z170" s="37"/>
      <c r="AA170" s="37"/>
      <c r="AB170" s="37"/>
      <c r="AC170" s="38"/>
      <c r="AD170" s="37"/>
      <c r="AE170" s="37"/>
      <c r="AF170" s="39"/>
      <c r="AG170" s="47"/>
      <c r="AH170" s="7">
        <f t="shared" si="18"/>
        <v>0</v>
      </c>
      <c r="AI170" s="13">
        <f t="shared" si="17"/>
        <v>0</v>
      </c>
      <c r="AJ170" s="53">
        <f t="shared" si="14"/>
        <v>0</v>
      </c>
      <c r="AK170" s="3">
        <f t="shared" si="15"/>
        <v>0</v>
      </c>
      <c r="AL170" s="53">
        <f t="shared" si="16"/>
        <v>0</v>
      </c>
      <c r="AM170" s="35">
        <v>0.51700000000000002</v>
      </c>
      <c r="AN170" s="3">
        <v>20000</v>
      </c>
    </row>
    <row r="171" spans="1:40" hidden="1">
      <c r="A171" s="33" t="s">
        <v>238</v>
      </c>
      <c r="B171" s="29" t="s">
        <v>73</v>
      </c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8"/>
      <c r="U171" s="37"/>
      <c r="V171" s="37"/>
      <c r="W171" s="37"/>
      <c r="X171" s="37"/>
      <c r="Y171" s="37"/>
      <c r="Z171" s="37"/>
      <c r="AA171" s="38"/>
      <c r="AB171" s="37"/>
      <c r="AC171" s="37"/>
      <c r="AD171" s="37"/>
      <c r="AE171" s="37"/>
      <c r="AF171" s="39"/>
      <c r="AG171" s="47"/>
      <c r="AH171" s="7">
        <f t="shared" si="18"/>
        <v>0</v>
      </c>
      <c r="AI171" s="13">
        <f t="shared" si="17"/>
        <v>0</v>
      </c>
      <c r="AJ171" s="53">
        <f t="shared" si="14"/>
        <v>0</v>
      </c>
      <c r="AK171" s="3">
        <f t="shared" si="15"/>
        <v>0</v>
      </c>
      <c r="AL171" s="53">
        <f t="shared" si="16"/>
        <v>0</v>
      </c>
      <c r="AM171" s="35">
        <v>0.48099999999999998</v>
      </c>
      <c r="AN171" s="3">
        <v>20000</v>
      </c>
    </row>
    <row r="172" spans="1:40" hidden="1">
      <c r="A172" s="33" t="s">
        <v>184</v>
      </c>
      <c r="B172" s="29" t="s">
        <v>73</v>
      </c>
      <c r="C172" s="37"/>
      <c r="D172" s="38"/>
      <c r="E172" s="38"/>
      <c r="F172" s="37"/>
      <c r="G172" s="38"/>
      <c r="H172" s="37"/>
      <c r="I172" s="37"/>
      <c r="J172" s="37"/>
      <c r="K172" s="38"/>
      <c r="L172" s="38"/>
      <c r="M172" s="37"/>
      <c r="N172" s="38"/>
      <c r="O172" s="37"/>
      <c r="P172" s="37"/>
      <c r="Q172" s="37"/>
      <c r="R172" s="38"/>
      <c r="S172" s="38"/>
      <c r="T172" s="37"/>
      <c r="U172" s="38"/>
      <c r="V172" s="37"/>
      <c r="W172" s="37"/>
      <c r="X172" s="37"/>
      <c r="Y172" s="38"/>
      <c r="Z172" s="38"/>
      <c r="AA172" s="37"/>
      <c r="AB172" s="38"/>
      <c r="AC172" s="37"/>
      <c r="AD172" s="37"/>
      <c r="AE172" s="37"/>
      <c r="AF172" s="40"/>
      <c r="AG172" s="47"/>
      <c r="AH172" s="7">
        <f t="shared" si="18"/>
        <v>0</v>
      </c>
      <c r="AI172" s="13">
        <f t="shared" si="17"/>
        <v>0</v>
      </c>
      <c r="AJ172" s="53">
        <f t="shared" si="14"/>
        <v>0</v>
      </c>
      <c r="AK172" s="3">
        <f t="shared" si="15"/>
        <v>0</v>
      </c>
      <c r="AL172" s="53">
        <f t="shared" si="16"/>
        <v>0</v>
      </c>
      <c r="AM172" s="35">
        <v>0.495</v>
      </c>
      <c r="AN172" s="3">
        <v>20000</v>
      </c>
    </row>
    <row r="173" spans="1:40" hidden="1">
      <c r="A173" s="33" t="s">
        <v>9</v>
      </c>
      <c r="B173" s="29" t="s">
        <v>205</v>
      </c>
      <c r="C173" s="37"/>
      <c r="D173" s="38"/>
      <c r="E173" s="37"/>
      <c r="F173" s="37"/>
      <c r="G173" s="37"/>
      <c r="H173" s="37"/>
      <c r="I173" s="37"/>
      <c r="J173" s="37"/>
      <c r="K173" s="38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9"/>
      <c r="AG173" s="47"/>
      <c r="AH173" s="7">
        <f t="shared" si="18"/>
        <v>0</v>
      </c>
      <c r="AI173" s="13">
        <f t="shared" si="17"/>
        <v>0</v>
      </c>
      <c r="AJ173" s="53">
        <f t="shared" si="14"/>
        <v>0</v>
      </c>
      <c r="AK173" s="3">
        <f t="shared" si="15"/>
        <v>0</v>
      </c>
      <c r="AL173" s="53">
        <f t="shared" si="16"/>
        <v>0</v>
      </c>
      <c r="AM173" s="35">
        <v>0.316</v>
      </c>
      <c r="AN173" s="3">
        <v>20000</v>
      </c>
    </row>
    <row r="174" spans="1:40" hidden="1">
      <c r="A174" s="33" t="s">
        <v>185</v>
      </c>
      <c r="B174" s="29" t="s">
        <v>206</v>
      </c>
      <c r="C174" s="37"/>
      <c r="D174" s="37"/>
      <c r="E174" s="37"/>
      <c r="F174" s="37"/>
      <c r="G174" s="37"/>
      <c r="H174" s="37"/>
      <c r="I174" s="38"/>
      <c r="J174" s="37"/>
      <c r="K174" s="37"/>
      <c r="L174" s="37"/>
      <c r="M174" s="37"/>
      <c r="N174" s="37"/>
      <c r="O174" s="37"/>
      <c r="P174" s="38"/>
      <c r="Q174" s="37"/>
      <c r="R174" s="37"/>
      <c r="S174" s="37"/>
      <c r="T174" s="37"/>
      <c r="U174" s="37"/>
      <c r="V174" s="37"/>
      <c r="W174" s="38"/>
      <c r="X174" s="37"/>
      <c r="Y174" s="37"/>
      <c r="Z174" s="37"/>
      <c r="AA174" s="37"/>
      <c r="AB174" s="37"/>
      <c r="AC174" s="37"/>
      <c r="AD174" s="38"/>
      <c r="AE174" s="37"/>
      <c r="AF174" s="39"/>
      <c r="AG174" s="47"/>
      <c r="AH174" s="7">
        <f t="shared" si="18"/>
        <v>0</v>
      </c>
      <c r="AI174" s="13">
        <f t="shared" si="17"/>
        <v>0</v>
      </c>
      <c r="AJ174" s="53">
        <f t="shared" si="14"/>
        <v>0</v>
      </c>
      <c r="AK174" s="3">
        <f t="shared" si="15"/>
        <v>0</v>
      </c>
      <c r="AL174" s="53">
        <f t="shared" si="16"/>
        <v>0</v>
      </c>
      <c r="AM174" s="35">
        <v>0.28199999999999997</v>
      </c>
      <c r="AN174" s="3">
        <v>20000</v>
      </c>
    </row>
    <row r="175" spans="1:40" hidden="1">
      <c r="A175" s="33" t="s">
        <v>9</v>
      </c>
      <c r="B175" s="29" t="s">
        <v>207</v>
      </c>
      <c r="C175" s="37"/>
      <c r="D175" s="37"/>
      <c r="E175" s="38"/>
      <c r="F175" s="38"/>
      <c r="G175" s="37"/>
      <c r="H175" s="37"/>
      <c r="I175" s="37"/>
      <c r="J175" s="37"/>
      <c r="K175" s="37"/>
      <c r="L175" s="38"/>
      <c r="M175" s="37"/>
      <c r="N175" s="38"/>
      <c r="O175" s="37"/>
      <c r="P175" s="37"/>
      <c r="Q175" s="37"/>
      <c r="R175" s="37"/>
      <c r="S175" s="38"/>
      <c r="T175" s="37"/>
      <c r="U175" s="38"/>
      <c r="V175" s="37"/>
      <c r="W175" s="37"/>
      <c r="X175" s="37"/>
      <c r="Y175" s="37"/>
      <c r="Z175" s="38"/>
      <c r="AA175" s="37"/>
      <c r="AB175" s="38"/>
      <c r="AC175" s="37"/>
      <c r="AD175" s="37"/>
      <c r="AE175" s="37"/>
      <c r="AF175" s="39"/>
      <c r="AG175" s="47"/>
      <c r="AH175" s="7">
        <f t="shared" si="18"/>
        <v>0</v>
      </c>
      <c r="AI175" s="13">
        <f t="shared" si="17"/>
        <v>0</v>
      </c>
      <c r="AJ175" s="53">
        <f t="shared" si="14"/>
        <v>0</v>
      </c>
      <c r="AK175" s="3">
        <f t="shared" si="15"/>
        <v>0</v>
      </c>
      <c r="AL175" s="53">
        <f t="shared" si="16"/>
        <v>0</v>
      </c>
      <c r="AM175" s="35">
        <v>0.33400000000000002</v>
      </c>
      <c r="AN175" s="3">
        <v>20000</v>
      </c>
    </row>
    <row r="176" spans="1:40" hidden="1">
      <c r="A176" s="33" t="s">
        <v>9</v>
      </c>
      <c r="B176" s="29" t="s">
        <v>208</v>
      </c>
      <c r="C176" s="37"/>
      <c r="D176" s="37"/>
      <c r="E176" s="37"/>
      <c r="F176" s="37"/>
      <c r="G176" s="38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9"/>
      <c r="AG176" s="47"/>
      <c r="AH176" s="7">
        <f t="shared" si="18"/>
        <v>0</v>
      </c>
      <c r="AI176" s="13">
        <f t="shared" si="17"/>
        <v>0</v>
      </c>
      <c r="AJ176" s="53">
        <f t="shared" si="14"/>
        <v>0</v>
      </c>
      <c r="AK176" s="3">
        <f t="shared" si="15"/>
        <v>0</v>
      </c>
      <c r="AL176" s="53">
        <f t="shared" si="16"/>
        <v>0</v>
      </c>
      <c r="AM176" s="35">
        <v>0.31900000000000001</v>
      </c>
      <c r="AN176" s="3">
        <v>20000</v>
      </c>
    </row>
    <row r="177" spans="1:40" hidden="1">
      <c r="A177" s="33" t="s">
        <v>9</v>
      </c>
      <c r="B177" s="29" t="s">
        <v>263</v>
      </c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8"/>
      <c r="N177" s="37"/>
      <c r="O177" s="37"/>
      <c r="P177" s="37"/>
      <c r="Q177" s="37"/>
      <c r="R177" s="37"/>
      <c r="S177" s="37"/>
      <c r="T177" s="38"/>
      <c r="U177" s="37"/>
      <c r="V177" s="37"/>
      <c r="W177" s="37"/>
      <c r="X177" s="37"/>
      <c r="Y177" s="37"/>
      <c r="Z177" s="37"/>
      <c r="AA177" s="38"/>
      <c r="AB177" s="37"/>
      <c r="AC177" s="37"/>
      <c r="AD177" s="37"/>
      <c r="AE177" s="37"/>
      <c r="AF177" s="39"/>
      <c r="AG177" s="47"/>
      <c r="AH177" s="7">
        <f t="shared" si="18"/>
        <v>0</v>
      </c>
      <c r="AI177" s="13">
        <f t="shared" si="17"/>
        <v>0</v>
      </c>
      <c r="AJ177" s="53">
        <f t="shared" si="14"/>
        <v>0</v>
      </c>
      <c r="AK177" s="3">
        <f t="shared" si="15"/>
        <v>0</v>
      </c>
      <c r="AL177" s="53">
        <f t="shared" si="16"/>
        <v>0</v>
      </c>
      <c r="AM177" s="35">
        <v>0.317</v>
      </c>
      <c r="AN177" s="3">
        <v>20000</v>
      </c>
    </row>
    <row r="178" spans="1:40" hidden="1">
      <c r="A178" s="33" t="s">
        <v>185</v>
      </c>
      <c r="B178" s="29" t="s">
        <v>264</v>
      </c>
      <c r="C178" s="38"/>
      <c r="D178" s="37"/>
      <c r="E178" s="37"/>
      <c r="F178" s="37"/>
      <c r="G178" s="37"/>
      <c r="H178" s="37"/>
      <c r="I178" s="37"/>
      <c r="J178" s="38"/>
      <c r="K178" s="37"/>
      <c r="L178" s="37"/>
      <c r="M178" s="37"/>
      <c r="N178" s="37"/>
      <c r="O178" s="37"/>
      <c r="P178" s="37"/>
      <c r="Q178" s="38"/>
      <c r="R178" s="37"/>
      <c r="S178" s="37"/>
      <c r="T178" s="37"/>
      <c r="U178" s="37"/>
      <c r="V178" s="37"/>
      <c r="W178" s="37"/>
      <c r="X178" s="38"/>
      <c r="Y178" s="37"/>
      <c r="Z178" s="37"/>
      <c r="AA178" s="37"/>
      <c r="AB178" s="37"/>
      <c r="AC178" s="37"/>
      <c r="AD178" s="37"/>
      <c r="AE178" s="38"/>
      <c r="AF178" s="39"/>
      <c r="AG178" s="47"/>
      <c r="AH178" s="7">
        <f t="shared" si="18"/>
        <v>0</v>
      </c>
      <c r="AI178" s="13">
        <f t="shared" si="17"/>
        <v>0</v>
      </c>
      <c r="AJ178" s="53">
        <f t="shared" si="14"/>
        <v>0</v>
      </c>
      <c r="AK178" s="3">
        <f t="shared" si="15"/>
        <v>0</v>
      </c>
      <c r="AL178" s="53">
        <f t="shared" si="16"/>
        <v>0</v>
      </c>
      <c r="AM178" s="35">
        <v>0.28199999999999997</v>
      </c>
      <c r="AN178" s="3">
        <v>20000</v>
      </c>
    </row>
    <row r="179" spans="1:40" hidden="1">
      <c r="A179" s="33" t="s">
        <v>9</v>
      </c>
      <c r="B179" s="29" t="s">
        <v>209</v>
      </c>
      <c r="C179" s="37"/>
      <c r="D179" s="37"/>
      <c r="E179" s="37"/>
      <c r="F179" s="37"/>
      <c r="G179" s="37"/>
      <c r="H179" s="38"/>
      <c r="I179" s="37"/>
      <c r="J179" s="37"/>
      <c r="K179" s="37"/>
      <c r="L179" s="37"/>
      <c r="M179" s="37"/>
      <c r="N179" s="37"/>
      <c r="O179" s="38"/>
      <c r="P179" s="37"/>
      <c r="Q179" s="37"/>
      <c r="R179" s="38"/>
      <c r="S179" s="37"/>
      <c r="T179" s="37"/>
      <c r="U179" s="37"/>
      <c r="V179" s="38"/>
      <c r="W179" s="37"/>
      <c r="X179" s="37"/>
      <c r="Y179" s="38"/>
      <c r="Z179" s="37"/>
      <c r="AA179" s="37"/>
      <c r="AB179" s="37"/>
      <c r="AC179" s="38"/>
      <c r="AD179" s="37"/>
      <c r="AE179" s="37"/>
      <c r="AF179" s="40"/>
      <c r="AG179" s="47"/>
      <c r="AH179" s="7">
        <f t="shared" si="18"/>
        <v>0</v>
      </c>
      <c r="AI179" s="13">
        <f t="shared" si="17"/>
        <v>0</v>
      </c>
      <c r="AJ179" s="53">
        <f t="shared" si="14"/>
        <v>0</v>
      </c>
      <c r="AK179" s="3">
        <f t="shared" si="15"/>
        <v>0</v>
      </c>
      <c r="AL179" s="53">
        <f t="shared" si="16"/>
        <v>0</v>
      </c>
      <c r="AM179" s="35">
        <v>0.19</v>
      </c>
      <c r="AN179" s="3">
        <v>20000</v>
      </c>
    </row>
    <row r="180" spans="1:40" hidden="1">
      <c r="A180" s="33" t="s">
        <v>9</v>
      </c>
      <c r="B180" s="29" t="s">
        <v>210</v>
      </c>
      <c r="C180" s="37"/>
      <c r="D180" s="37"/>
      <c r="E180" s="37"/>
      <c r="F180" s="38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9"/>
      <c r="AG180" s="47"/>
      <c r="AH180" s="7">
        <f t="shared" si="18"/>
        <v>0</v>
      </c>
      <c r="AI180" s="13">
        <f t="shared" si="17"/>
        <v>0</v>
      </c>
      <c r="AJ180" s="53">
        <f t="shared" si="14"/>
        <v>0</v>
      </c>
      <c r="AK180" s="3">
        <f t="shared" si="15"/>
        <v>0</v>
      </c>
      <c r="AL180" s="53">
        <f t="shared" si="16"/>
        <v>0</v>
      </c>
      <c r="AM180" s="35">
        <v>0.17899999999999999</v>
      </c>
      <c r="AN180" s="3">
        <v>20000</v>
      </c>
    </row>
    <row r="181" spans="1:40" hidden="1">
      <c r="A181" s="33" t="s">
        <v>9</v>
      </c>
      <c r="B181" s="29" t="s">
        <v>211</v>
      </c>
      <c r="C181" s="37"/>
      <c r="D181" s="37"/>
      <c r="E181" s="37"/>
      <c r="F181" s="37"/>
      <c r="G181" s="38"/>
      <c r="H181" s="37"/>
      <c r="I181" s="37"/>
      <c r="J181" s="37"/>
      <c r="K181" s="37"/>
      <c r="L181" s="37"/>
      <c r="M181" s="37"/>
      <c r="N181" s="38"/>
      <c r="O181" s="37"/>
      <c r="P181" s="37"/>
      <c r="Q181" s="37"/>
      <c r="R181" s="37"/>
      <c r="S181" s="37"/>
      <c r="T181" s="37"/>
      <c r="U181" s="38"/>
      <c r="V181" s="37"/>
      <c r="W181" s="37"/>
      <c r="X181" s="37"/>
      <c r="Y181" s="37"/>
      <c r="Z181" s="37"/>
      <c r="AA181" s="37"/>
      <c r="AB181" s="38"/>
      <c r="AC181" s="37"/>
      <c r="AD181" s="37"/>
      <c r="AE181" s="37"/>
      <c r="AF181" s="39"/>
      <c r="AG181" s="47"/>
      <c r="AH181" s="7">
        <f t="shared" si="18"/>
        <v>0</v>
      </c>
      <c r="AI181" s="13">
        <f t="shared" si="17"/>
        <v>0</v>
      </c>
      <c r="AJ181" s="53">
        <f t="shared" si="14"/>
        <v>0</v>
      </c>
      <c r="AK181" s="3">
        <f t="shared" si="15"/>
        <v>0</v>
      </c>
      <c r="AL181" s="53">
        <f t="shared" si="16"/>
        <v>0</v>
      </c>
      <c r="AM181" s="35">
        <v>0.19700000000000001</v>
      </c>
      <c r="AN181" s="3">
        <v>20000</v>
      </c>
    </row>
    <row r="182" spans="1:40" hidden="1">
      <c r="A182" s="33" t="s">
        <v>9</v>
      </c>
      <c r="B182" s="29" t="s">
        <v>212</v>
      </c>
      <c r="C182" s="37"/>
      <c r="D182" s="37"/>
      <c r="E182" s="38"/>
      <c r="F182" s="37"/>
      <c r="G182" s="37"/>
      <c r="H182" s="37"/>
      <c r="I182" s="37"/>
      <c r="J182" s="37"/>
      <c r="K182" s="37"/>
      <c r="L182" s="38"/>
      <c r="M182" s="37"/>
      <c r="N182" s="37"/>
      <c r="O182" s="37"/>
      <c r="P182" s="37"/>
      <c r="Q182" s="37"/>
      <c r="R182" s="37"/>
      <c r="S182" s="38"/>
      <c r="T182" s="37"/>
      <c r="U182" s="37"/>
      <c r="V182" s="37"/>
      <c r="W182" s="37"/>
      <c r="X182" s="37"/>
      <c r="Y182" s="37"/>
      <c r="Z182" s="38"/>
      <c r="AA182" s="37"/>
      <c r="AB182" s="37"/>
      <c r="AC182" s="37"/>
      <c r="AD182" s="37"/>
      <c r="AE182" s="37"/>
      <c r="AF182" s="39"/>
      <c r="AG182" s="47"/>
      <c r="AH182" s="7">
        <f t="shared" si="18"/>
        <v>0</v>
      </c>
      <c r="AI182" s="13">
        <f t="shared" si="17"/>
        <v>0</v>
      </c>
      <c r="AJ182" s="53">
        <f t="shared" si="14"/>
        <v>0</v>
      </c>
      <c r="AK182" s="3">
        <f t="shared" si="15"/>
        <v>0</v>
      </c>
      <c r="AL182" s="53">
        <f t="shared" si="16"/>
        <v>0</v>
      </c>
      <c r="AM182" s="35">
        <v>0.17799999999999999</v>
      </c>
      <c r="AN182" s="3">
        <v>20000</v>
      </c>
    </row>
    <row r="183" spans="1:40" hidden="1">
      <c r="A183" s="33" t="s">
        <v>9</v>
      </c>
      <c r="B183" s="29" t="s">
        <v>213</v>
      </c>
      <c r="C183" s="37"/>
      <c r="D183" s="38"/>
      <c r="E183" s="37"/>
      <c r="F183" s="37"/>
      <c r="G183" s="37"/>
      <c r="H183" s="37"/>
      <c r="I183" s="37"/>
      <c r="J183" s="37"/>
      <c r="K183" s="38"/>
      <c r="L183" s="37"/>
      <c r="M183" s="38"/>
      <c r="N183" s="37"/>
      <c r="O183" s="37"/>
      <c r="P183" s="37"/>
      <c r="Q183" s="37"/>
      <c r="R183" s="37"/>
      <c r="S183" s="37"/>
      <c r="T183" s="38"/>
      <c r="U183" s="37"/>
      <c r="V183" s="37"/>
      <c r="W183" s="37"/>
      <c r="X183" s="37"/>
      <c r="Y183" s="37"/>
      <c r="Z183" s="37"/>
      <c r="AA183" s="38"/>
      <c r="AB183" s="37"/>
      <c r="AC183" s="37"/>
      <c r="AD183" s="37"/>
      <c r="AE183" s="37"/>
      <c r="AF183" s="39"/>
      <c r="AG183" s="47"/>
      <c r="AH183" s="7">
        <f t="shared" si="18"/>
        <v>0</v>
      </c>
      <c r="AI183" s="13">
        <f t="shared" si="17"/>
        <v>0</v>
      </c>
      <c r="AJ183" s="53">
        <f t="shared" si="14"/>
        <v>0</v>
      </c>
      <c r="AK183" s="3">
        <f t="shared" si="15"/>
        <v>0</v>
      </c>
      <c r="AL183" s="53">
        <f t="shared" si="16"/>
        <v>0</v>
      </c>
      <c r="AM183" s="35">
        <v>0.17799999999999999</v>
      </c>
      <c r="AN183" s="3">
        <v>20000</v>
      </c>
    </row>
    <row r="184" spans="1:40" hidden="1">
      <c r="A184" s="33" t="s">
        <v>48</v>
      </c>
      <c r="B184" s="29" t="s">
        <v>213</v>
      </c>
      <c r="C184" s="37"/>
      <c r="D184" s="37"/>
      <c r="E184" s="37"/>
      <c r="F184" s="37"/>
      <c r="G184" s="37"/>
      <c r="H184" s="37"/>
      <c r="I184" s="38"/>
      <c r="J184" s="37"/>
      <c r="K184" s="37"/>
      <c r="L184" s="37"/>
      <c r="M184" s="37"/>
      <c r="N184" s="37"/>
      <c r="O184" s="37"/>
      <c r="P184" s="38"/>
      <c r="Q184" s="37"/>
      <c r="R184" s="37"/>
      <c r="S184" s="37"/>
      <c r="T184" s="37"/>
      <c r="U184" s="37"/>
      <c r="V184" s="37"/>
      <c r="W184" s="38"/>
      <c r="X184" s="37"/>
      <c r="Y184" s="37"/>
      <c r="Z184" s="37"/>
      <c r="AA184" s="37"/>
      <c r="AB184" s="37"/>
      <c r="AC184" s="37"/>
      <c r="AD184" s="38"/>
      <c r="AE184" s="37"/>
      <c r="AF184" s="39"/>
      <c r="AG184" s="47"/>
      <c r="AH184" s="7">
        <f t="shared" si="18"/>
        <v>0</v>
      </c>
      <c r="AI184" s="13">
        <f t="shared" si="17"/>
        <v>0</v>
      </c>
      <c r="AJ184" s="53">
        <f t="shared" si="14"/>
        <v>0</v>
      </c>
      <c r="AK184" s="3">
        <f t="shared" si="15"/>
        <v>0</v>
      </c>
      <c r="AL184" s="53">
        <f t="shared" si="16"/>
        <v>0</v>
      </c>
      <c r="AM184" s="35">
        <v>0.182</v>
      </c>
      <c r="AN184" s="3">
        <v>20000</v>
      </c>
    </row>
    <row r="185" spans="1:40" hidden="1">
      <c r="A185" s="33" t="s">
        <v>9</v>
      </c>
      <c r="B185" s="29" t="s">
        <v>214</v>
      </c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8"/>
      <c r="S185" s="37"/>
      <c r="T185" s="37"/>
      <c r="U185" s="37"/>
      <c r="V185" s="37"/>
      <c r="W185" s="37"/>
      <c r="X185" s="37"/>
      <c r="Y185" s="38"/>
      <c r="Z185" s="37"/>
      <c r="AA185" s="37"/>
      <c r="AB185" s="37"/>
      <c r="AC185" s="37"/>
      <c r="AD185" s="37"/>
      <c r="AE185" s="37"/>
      <c r="AF185" s="40"/>
      <c r="AG185" s="47"/>
      <c r="AH185" s="7">
        <f t="shared" si="18"/>
        <v>0</v>
      </c>
      <c r="AI185" s="13">
        <f t="shared" si="17"/>
        <v>0</v>
      </c>
      <c r="AJ185" s="53">
        <f t="shared" si="14"/>
        <v>0</v>
      </c>
      <c r="AK185" s="3">
        <f t="shared" si="15"/>
        <v>0</v>
      </c>
      <c r="AL185" s="53">
        <f t="shared" si="16"/>
        <v>0</v>
      </c>
      <c r="AM185" s="35">
        <v>0.1</v>
      </c>
      <c r="AN185" s="3">
        <v>20000</v>
      </c>
    </row>
    <row r="186" spans="1:40" hidden="1">
      <c r="A186" s="33" t="s">
        <v>48</v>
      </c>
      <c r="B186" s="29" t="s">
        <v>214</v>
      </c>
      <c r="C186" s="38"/>
      <c r="D186" s="37"/>
      <c r="E186" s="37"/>
      <c r="F186" s="37"/>
      <c r="G186" s="37"/>
      <c r="H186" s="37"/>
      <c r="I186" s="37"/>
      <c r="J186" s="38"/>
      <c r="K186" s="37"/>
      <c r="L186" s="37"/>
      <c r="M186" s="37"/>
      <c r="N186" s="37"/>
      <c r="O186" s="37"/>
      <c r="P186" s="37"/>
      <c r="Q186" s="38"/>
      <c r="R186" s="37"/>
      <c r="S186" s="37"/>
      <c r="T186" s="37"/>
      <c r="U186" s="37"/>
      <c r="V186" s="37"/>
      <c r="W186" s="37"/>
      <c r="X186" s="38"/>
      <c r="Y186" s="37"/>
      <c r="Z186" s="37"/>
      <c r="AA186" s="37"/>
      <c r="AB186" s="37"/>
      <c r="AC186" s="37"/>
      <c r="AD186" s="37"/>
      <c r="AE186" s="38"/>
      <c r="AF186" s="39"/>
      <c r="AG186" s="47"/>
      <c r="AH186" s="7">
        <f t="shared" si="18"/>
        <v>0</v>
      </c>
      <c r="AI186" s="13">
        <f t="shared" si="17"/>
        <v>0</v>
      </c>
      <c r="AJ186" s="53">
        <f t="shared" si="14"/>
        <v>0</v>
      </c>
      <c r="AK186" s="3">
        <f t="shared" si="15"/>
        <v>0</v>
      </c>
      <c r="AL186" s="53">
        <f t="shared" si="16"/>
        <v>0</v>
      </c>
      <c r="AM186" s="35">
        <v>0.1</v>
      </c>
      <c r="AN186" s="3">
        <v>20000</v>
      </c>
    </row>
    <row r="187" spans="1:40" hidden="1">
      <c r="A187" s="33" t="s">
        <v>9</v>
      </c>
      <c r="B187" s="29" t="s">
        <v>215</v>
      </c>
      <c r="C187" s="37"/>
      <c r="D187" s="37"/>
      <c r="E187" s="37"/>
      <c r="F187" s="37"/>
      <c r="G187" s="37"/>
      <c r="H187" s="38"/>
      <c r="I187" s="37"/>
      <c r="J187" s="37"/>
      <c r="K187" s="37"/>
      <c r="L187" s="37"/>
      <c r="M187" s="37"/>
      <c r="N187" s="37"/>
      <c r="O187" s="38"/>
      <c r="P187" s="37"/>
      <c r="Q187" s="37"/>
      <c r="R187" s="37"/>
      <c r="S187" s="37"/>
      <c r="T187" s="37"/>
      <c r="U187" s="37"/>
      <c r="V187" s="38"/>
      <c r="W187" s="37"/>
      <c r="X187" s="37"/>
      <c r="Y187" s="37"/>
      <c r="Z187" s="37"/>
      <c r="AA187" s="37"/>
      <c r="AB187" s="37"/>
      <c r="AC187" s="38"/>
      <c r="AD187" s="37"/>
      <c r="AE187" s="37"/>
      <c r="AF187" s="39"/>
      <c r="AG187" s="47"/>
      <c r="AH187" s="7">
        <f t="shared" si="18"/>
        <v>0</v>
      </c>
      <c r="AI187" s="13">
        <f t="shared" si="17"/>
        <v>0</v>
      </c>
      <c r="AJ187" s="53">
        <f t="shared" si="14"/>
        <v>0</v>
      </c>
      <c r="AK187" s="3">
        <f t="shared" si="15"/>
        <v>0</v>
      </c>
      <c r="AL187" s="53">
        <f t="shared" si="16"/>
        <v>0</v>
      </c>
      <c r="AM187" s="35">
        <v>0.10100000000000001</v>
      </c>
      <c r="AN187" s="3">
        <v>20000</v>
      </c>
    </row>
    <row r="188" spans="1:40" hidden="1">
      <c r="A188" s="33" t="s">
        <v>9</v>
      </c>
      <c r="B188" s="29" t="s">
        <v>216</v>
      </c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8"/>
      <c r="N188" s="37"/>
      <c r="O188" s="37"/>
      <c r="P188" s="37"/>
      <c r="Q188" s="37"/>
      <c r="R188" s="37"/>
      <c r="S188" s="37"/>
      <c r="T188" s="38"/>
      <c r="U188" s="37"/>
      <c r="V188" s="37"/>
      <c r="W188" s="37"/>
      <c r="X188" s="37"/>
      <c r="Y188" s="37"/>
      <c r="Z188" s="37"/>
      <c r="AA188" s="38"/>
      <c r="AB188" s="37"/>
      <c r="AC188" s="37"/>
      <c r="AD188" s="37"/>
      <c r="AE188" s="37"/>
      <c r="AF188" s="39"/>
      <c r="AG188" s="47"/>
      <c r="AH188" s="7">
        <f t="shared" si="18"/>
        <v>0</v>
      </c>
      <c r="AI188" s="13">
        <f t="shared" si="17"/>
        <v>0</v>
      </c>
      <c r="AJ188" s="53">
        <f t="shared" si="14"/>
        <v>0</v>
      </c>
      <c r="AK188" s="3">
        <f t="shared" si="15"/>
        <v>0</v>
      </c>
      <c r="AL188" s="53">
        <f t="shared" si="16"/>
        <v>0</v>
      </c>
      <c r="AM188" s="35">
        <v>0.122</v>
      </c>
      <c r="AN188" s="3">
        <v>20000</v>
      </c>
    </row>
    <row r="189" spans="1:40" hidden="1">
      <c r="A189" s="33" t="s">
        <v>9</v>
      </c>
      <c r="B189" s="29" t="s">
        <v>217</v>
      </c>
      <c r="C189" s="37"/>
      <c r="D189" s="37"/>
      <c r="E189" s="38"/>
      <c r="F189" s="37"/>
      <c r="G189" s="38"/>
      <c r="H189" s="37"/>
      <c r="I189" s="37"/>
      <c r="J189" s="37"/>
      <c r="K189" s="37"/>
      <c r="L189" s="38"/>
      <c r="M189" s="37"/>
      <c r="N189" s="38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9"/>
      <c r="AG189" s="47"/>
      <c r="AH189" s="7">
        <f t="shared" si="18"/>
        <v>0</v>
      </c>
      <c r="AI189" s="13">
        <f t="shared" si="17"/>
        <v>0</v>
      </c>
      <c r="AJ189" s="53">
        <f t="shared" si="14"/>
        <v>0</v>
      </c>
      <c r="AK189" s="3">
        <f t="shared" si="15"/>
        <v>0</v>
      </c>
      <c r="AL189" s="53">
        <f t="shared" si="16"/>
        <v>0</v>
      </c>
      <c r="AM189" s="35">
        <v>0.23400000000000001</v>
      </c>
      <c r="AN189" s="3">
        <v>20000</v>
      </c>
    </row>
    <row r="190" spans="1:40" hidden="1">
      <c r="A190" s="33" t="s">
        <v>75</v>
      </c>
      <c r="B190" s="29" t="s">
        <v>217</v>
      </c>
      <c r="C190" s="37"/>
      <c r="D190" s="37"/>
      <c r="E190" s="37"/>
      <c r="F190" s="37"/>
      <c r="G190" s="37"/>
      <c r="H190" s="37"/>
      <c r="I190" s="38"/>
      <c r="J190" s="37"/>
      <c r="K190" s="37"/>
      <c r="L190" s="37"/>
      <c r="M190" s="37"/>
      <c r="N190" s="37"/>
      <c r="O190" s="37"/>
      <c r="P190" s="38"/>
      <c r="Q190" s="37"/>
      <c r="R190" s="37"/>
      <c r="S190" s="37"/>
      <c r="T190" s="37"/>
      <c r="U190" s="37"/>
      <c r="V190" s="37"/>
      <c r="W190" s="38"/>
      <c r="X190" s="37"/>
      <c r="Y190" s="37"/>
      <c r="Z190" s="37"/>
      <c r="AA190" s="37"/>
      <c r="AB190" s="37"/>
      <c r="AC190" s="37"/>
      <c r="AD190" s="38"/>
      <c r="AE190" s="37"/>
      <c r="AF190" s="39"/>
      <c r="AG190" s="47"/>
      <c r="AH190" s="7">
        <f t="shared" si="18"/>
        <v>0</v>
      </c>
      <c r="AI190" s="13">
        <f t="shared" si="17"/>
        <v>0</v>
      </c>
      <c r="AJ190" s="53">
        <f t="shared" si="14"/>
        <v>0</v>
      </c>
      <c r="AK190" s="3">
        <f t="shared" si="15"/>
        <v>0</v>
      </c>
      <c r="AL190" s="53">
        <f t="shared" si="16"/>
        <v>0</v>
      </c>
      <c r="AM190" s="35">
        <v>0.22900000000000001</v>
      </c>
      <c r="AN190" s="3">
        <v>20000</v>
      </c>
    </row>
    <row r="191" spans="1:40" hidden="1">
      <c r="A191" s="33" t="s">
        <v>9</v>
      </c>
      <c r="B191" s="29" t="s">
        <v>218</v>
      </c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8"/>
      <c r="S191" s="37"/>
      <c r="T191" s="37"/>
      <c r="U191" s="37"/>
      <c r="V191" s="37"/>
      <c r="W191" s="37"/>
      <c r="X191" s="37"/>
      <c r="Y191" s="38"/>
      <c r="Z191" s="37"/>
      <c r="AA191" s="37"/>
      <c r="AB191" s="37"/>
      <c r="AC191" s="37"/>
      <c r="AD191" s="37"/>
      <c r="AE191" s="37"/>
      <c r="AF191" s="40"/>
      <c r="AG191" s="47"/>
      <c r="AH191" s="7">
        <f t="shared" si="18"/>
        <v>0</v>
      </c>
      <c r="AI191" s="13">
        <f t="shared" si="17"/>
        <v>0</v>
      </c>
      <c r="AJ191" s="53">
        <f t="shared" si="14"/>
        <v>0</v>
      </c>
      <c r="AK191" s="3">
        <f t="shared" si="15"/>
        <v>0</v>
      </c>
      <c r="AL191" s="53">
        <f t="shared" si="16"/>
        <v>0</v>
      </c>
      <c r="AM191" s="35">
        <v>0.123</v>
      </c>
      <c r="AN191" s="3">
        <v>20000</v>
      </c>
    </row>
    <row r="192" spans="1:40" hidden="1">
      <c r="A192" s="33" t="s">
        <v>9</v>
      </c>
      <c r="B192" s="29" t="s">
        <v>219</v>
      </c>
      <c r="C192" s="37"/>
      <c r="D192" s="37"/>
      <c r="E192" s="37"/>
      <c r="F192" s="37"/>
      <c r="G192" s="37"/>
      <c r="H192" s="38"/>
      <c r="I192" s="37"/>
      <c r="J192" s="37"/>
      <c r="K192" s="37"/>
      <c r="L192" s="37"/>
      <c r="M192" s="37"/>
      <c r="N192" s="37"/>
      <c r="O192" s="38"/>
      <c r="P192" s="37"/>
      <c r="Q192" s="37"/>
      <c r="R192" s="37"/>
      <c r="S192" s="37"/>
      <c r="T192" s="37"/>
      <c r="U192" s="37"/>
      <c r="V192" s="38"/>
      <c r="W192" s="37"/>
      <c r="X192" s="37"/>
      <c r="Y192" s="37"/>
      <c r="Z192" s="37"/>
      <c r="AA192" s="37"/>
      <c r="AB192" s="37"/>
      <c r="AC192" s="38"/>
      <c r="AD192" s="37"/>
      <c r="AE192" s="37"/>
      <c r="AF192" s="39"/>
      <c r="AG192" s="47"/>
      <c r="AH192" s="7">
        <f t="shared" si="18"/>
        <v>0</v>
      </c>
      <c r="AI192" s="13">
        <f t="shared" si="17"/>
        <v>0</v>
      </c>
      <c r="AJ192" s="53">
        <f t="shared" si="14"/>
        <v>0</v>
      </c>
      <c r="AK192" s="3">
        <f t="shared" si="15"/>
        <v>0</v>
      </c>
      <c r="AL192" s="53">
        <f t="shared" si="16"/>
        <v>0</v>
      </c>
      <c r="AM192" s="35">
        <v>0.13600000000000001</v>
      </c>
      <c r="AN192" s="3">
        <v>20000</v>
      </c>
    </row>
    <row r="193" spans="1:40" hidden="1">
      <c r="A193" s="33" t="s">
        <v>75</v>
      </c>
      <c r="B193" s="29" t="s">
        <v>220</v>
      </c>
      <c r="C193" s="38"/>
      <c r="D193" s="37"/>
      <c r="E193" s="37"/>
      <c r="F193" s="37"/>
      <c r="G193" s="37"/>
      <c r="H193" s="37"/>
      <c r="I193" s="37"/>
      <c r="J193" s="38"/>
      <c r="K193" s="37"/>
      <c r="L193" s="37"/>
      <c r="M193" s="37"/>
      <c r="N193" s="37"/>
      <c r="O193" s="37"/>
      <c r="P193" s="37"/>
      <c r="Q193" s="38"/>
      <c r="R193" s="37"/>
      <c r="S193" s="37"/>
      <c r="T193" s="37"/>
      <c r="U193" s="37"/>
      <c r="V193" s="37"/>
      <c r="W193" s="37"/>
      <c r="X193" s="38"/>
      <c r="Y193" s="37"/>
      <c r="Z193" s="37"/>
      <c r="AA193" s="37"/>
      <c r="AB193" s="37"/>
      <c r="AC193" s="37"/>
      <c r="AD193" s="37"/>
      <c r="AE193" s="38"/>
      <c r="AF193" s="39"/>
      <c r="AG193" s="47"/>
      <c r="AH193" s="7">
        <f t="shared" si="18"/>
        <v>0</v>
      </c>
      <c r="AI193" s="13">
        <f t="shared" si="17"/>
        <v>0</v>
      </c>
      <c r="AJ193" s="53">
        <f t="shared" si="14"/>
        <v>0</v>
      </c>
      <c r="AK193" s="3">
        <f t="shared" si="15"/>
        <v>0</v>
      </c>
      <c r="AL193" s="53">
        <f t="shared" si="16"/>
        <v>0</v>
      </c>
      <c r="AM193" s="35">
        <v>0.22900000000000001</v>
      </c>
      <c r="AN193" s="3">
        <v>20000</v>
      </c>
    </row>
    <row r="194" spans="1:40" hidden="1">
      <c r="A194" s="33" t="s">
        <v>9</v>
      </c>
      <c r="B194" s="29" t="s">
        <v>221</v>
      </c>
      <c r="C194" s="37"/>
      <c r="D194" s="38"/>
      <c r="E194" s="37"/>
      <c r="F194" s="38"/>
      <c r="G194" s="37"/>
      <c r="H194" s="37"/>
      <c r="I194" s="37"/>
      <c r="J194" s="37"/>
      <c r="K194" s="38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9"/>
      <c r="AG194" s="47"/>
      <c r="AH194" s="7">
        <f t="shared" si="18"/>
        <v>0</v>
      </c>
      <c r="AI194" s="13">
        <f t="shared" si="17"/>
        <v>0</v>
      </c>
      <c r="AJ194" s="53">
        <f t="shared" si="14"/>
        <v>0</v>
      </c>
      <c r="AK194" s="3">
        <f t="shared" si="15"/>
        <v>0</v>
      </c>
      <c r="AL194" s="53">
        <f t="shared" si="16"/>
        <v>0</v>
      </c>
      <c r="AM194" s="35">
        <v>0.21299999999999999</v>
      </c>
      <c r="AN194" s="3">
        <v>20000</v>
      </c>
    </row>
    <row r="195" spans="1:40" hidden="1">
      <c r="A195" s="33" t="s">
        <v>9</v>
      </c>
      <c r="B195" s="29" t="s">
        <v>78</v>
      </c>
      <c r="C195" s="37"/>
      <c r="D195" s="38"/>
      <c r="E195" s="38"/>
      <c r="F195" s="38"/>
      <c r="G195" s="38"/>
      <c r="H195" s="38"/>
      <c r="I195" s="37"/>
      <c r="J195" s="37"/>
      <c r="K195" s="38"/>
      <c r="L195" s="38"/>
      <c r="M195" s="38"/>
      <c r="N195" s="38"/>
      <c r="O195" s="38"/>
      <c r="P195" s="37"/>
      <c r="Q195" s="37"/>
      <c r="R195" s="38"/>
      <c r="S195" s="38"/>
      <c r="T195" s="38"/>
      <c r="U195" s="38"/>
      <c r="V195" s="38"/>
      <c r="W195" s="37"/>
      <c r="X195" s="37"/>
      <c r="Y195" s="38"/>
      <c r="Z195" s="38"/>
      <c r="AA195" s="38"/>
      <c r="AB195" s="38"/>
      <c r="AC195" s="38"/>
      <c r="AD195" s="37"/>
      <c r="AE195" s="37"/>
      <c r="AF195" s="40"/>
      <c r="AG195" s="47"/>
      <c r="AH195" s="7">
        <f t="shared" si="18"/>
        <v>0</v>
      </c>
      <c r="AI195" s="13">
        <f t="shared" si="17"/>
        <v>0</v>
      </c>
      <c r="AJ195" s="53">
        <f t="shared" si="14"/>
        <v>0</v>
      </c>
      <c r="AK195" s="3">
        <f t="shared" si="15"/>
        <v>0</v>
      </c>
      <c r="AL195" s="53">
        <f t="shared" si="16"/>
        <v>0</v>
      </c>
      <c r="AM195" s="35">
        <v>0.1</v>
      </c>
      <c r="AN195" s="3">
        <v>20000</v>
      </c>
    </row>
    <row r="196" spans="1:40" hidden="1">
      <c r="A196" s="34" t="s">
        <v>186</v>
      </c>
      <c r="B196" s="30" t="s">
        <v>79</v>
      </c>
      <c r="C196" s="46"/>
      <c r="D196" s="41"/>
      <c r="E196" s="41"/>
      <c r="F196" s="41"/>
      <c r="G196" s="41"/>
      <c r="H196" s="41"/>
      <c r="I196" s="46"/>
      <c r="J196" s="46"/>
      <c r="K196" s="41"/>
      <c r="L196" s="41"/>
      <c r="M196" s="41"/>
      <c r="N196" s="41"/>
      <c r="O196" s="41"/>
      <c r="P196" s="46"/>
      <c r="Q196" s="46"/>
      <c r="R196" s="41"/>
      <c r="S196" s="41"/>
      <c r="T196" s="41"/>
      <c r="U196" s="41"/>
      <c r="V196" s="41"/>
      <c r="W196" s="46"/>
      <c r="X196" s="46"/>
      <c r="Y196" s="41"/>
      <c r="Z196" s="41"/>
      <c r="AA196" s="41"/>
      <c r="AB196" s="41"/>
      <c r="AC196" s="41"/>
      <c r="AD196" s="46"/>
      <c r="AE196" s="46"/>
      <c r="AF196" s="42"/>
      <c r="AG196" s="47"/>
      <c r="AH196" s="7">
        <f t="shared" si="18"/>
        <v>0</v>
      </c>
      <c r="AI196" s="13">
        <f t="shared" si="17"/>
        <v>0</v>
      </c>
      <c r="AJ196" s="53">
        <f t="shared" si="14"/>
        <v>0</v>
      </c>
      <c r="AK196" s="3">
        <f t="shared" si="15"/>
        <v>0</v>
      </c>
      <c r="AL196" s="53">
        <f t="shared" si="16"/>
        <v>0</v>
      </c>
      <c r="AM196" s="36">
        <v>0.23300000000000001</v>
      </c>
      <c r="AN196" s="3">
        <v>20000</v>
      </c>
    </row>
    <row r="197" spans="1:40">
      <c r="C197" s="1">
        <f>COUNT(C8:C196)</f>
        <v>0</v>
      </c>
      <c r="D197" s="1">
        <f>COUNT(D8:D196)</f>
        <v>1</v>
      </c>
      <c r="E197" s="1">
        <f t="shared" ref="E197:AG197" si="19">COUNT(E8:E196)</f>
        <v>1</v>
      </c>
      <c r="F197" s="1">
        <f t="shared" si="19"/>
        <v>1</v>
      </c>
      <c r="G197" s="1">
        <f t="shared" si="19"/>
        <v>1</v>
      </c>
      <c r="H197" s="1">
        <f t="shared" si="19"/>
        <v>1</v>
      </c>
      <c r="I197" s="1">
        <f t="shared" si="19"/>
        <v>0</v>
      </c>
      <c r="J197" s="1">
        <f t="shared" si="19"/>
        <v>0</v>
      </c>
      <c r="K197" s="1">
        <f t="shared" si="19"/>
        <v>1</v>
      </c>
      <c r="L197" s="1">
        <f t="shared" si="19"/>
        <v>1</v>
      </c>
      <c r="M197" s="1">
        <f t="shared" si="19"/>
        <v>1</v>
      </c>
      <c r="N197" s="1">
        <f t="shared" si="19"/>
        <v>1</v>
      </c>
      <c r="O197" s="1">
        <f t="shared" si="19"/>
        <v>1</v>
      </c>
      <c r="P197" s="1">
        <f t="shared" si="19"/>
        <v>1</v>
      </c>
      <c r="Q197" s="1">
        <f t="shared" si="19"/>
        <v>0</v>
      </c>
      <c r="R197" s="1">
        <f t="shared" si="19"/>
        <v>1</v>
      </c>
      <c r="S197" s="1">
        <f t="shared" si="19"/>
        <v>1</v>
      </c>
      <c r="T197" s="1">
        <f t="shared" si="19"/>
        <v>1</v>
      </c>
      <c r="U197" s="1">
        <f t="shared" si="19"/>
        <v>1</v>
      </c>
      <c r="V197" s="1">
        <f t="shared" si="19"/>
        <v>1</v>
      </c>
      <c r="W197" s="1">
        <f t="shared" si="19"/>
        <v>1</v>
      </c>
      <c r="X197" s="1">
        <f t="shared" si="19"/>
        <v>0</v>
      </c>
      <c r="Y197" s="1">
        <f t="shared" si="19"/>
        <v>1</v>
      </c>
      <c r="Z197" s="1">
        <f t="shared" si="19"/>
        <v>1</v>
      </c>
      <c r="AA197" s="1">
        <f t="shared" si="19"/>
        <v>1</v>
      </c>
      <c r="AB197" s="1">
        <f t="shared" si="19"/>
        <v>1</v>
      </c>
      <c r="AC197" s="1">
        <f t="shared" si="19"/>
        <v>1</v>
      </c>
      <c r="AD197" s="1">
        <f t="shared" si="19"/>
        <v>0</v>
      </c>
      <c r="AE197" s="1">
        <f t="shared" si="19"/>
        <v>0</v>
      </c>
      <c r="AF197" s="1">
        <f t="shared" si="19"/>
        <v>1</v>
      </c>
      <c r="AG197" s="1">
        <f t="shared" si="19"/>
        <v>0</v>
      </c>
      <c r="AH197" s="54">
        <f>SUM(AH8:AH196)</f>
        <v>23</v>
      </c>
      <c r="AI197" s="54">
        <f>SUM(AI8:AI196)</f>
        <v>20</v>
      </c>
      <c r="AJ197" s="24">
        <f>SUM(AJ8:AJ196)</f>
        <v>1.1113333333333333</v>
      </c>
      <c r="AK197" s="54">
        <f>SUM(AK8:AK196)</f>
        <v>230</v>
      </c>
      <c r="AL197" s="24">
        <f>SUM(AL8:AL196)</f>
        <v>9.777333333333333</v>
      </c>
      <c r="AN197" s="9" t="s">
        <v>8</v>
      </c>
    </row>
    <row r="199" spans="1:40">
      <c r="AL199" s="72" t="s">
        <v>265</v>
      </c>
      <c r="AM199" s="72"/>
      <c r="AN199" s="73"/>
    </row>
  </sheetData>
  <autoFilter ref="A6:AN197">
    <filterColumn colId="33">
      <filters blank="1">
        <filter val="2"/>
        <filter val="21"/>
        <filter val="23"/>
      </filters>
    </filterColumn>
  </autoFilter>
  <mergeCells count="8">
    <mergeCell ref="B5:C5"/>
    <mergeCell ref="B1:G1"/>
    <mergeCell ref="D5:F5"/>
    <mergeCell ref="V1:AH1"/>
    <mergeCell ref="W2:AH2"/>
    <mergeCell ref="B2:G2"/>
    <mergeCell ref="B3:G3"/>
    <mergeCell ref="B4:C4"/>
  </mergeCells>
  <pageMargins left="0.3" right="0.15748031496063" top="0.3" bottom="0.43307086614173201" header="0.3" footer="0.3"/>
  <pageSetup paperSize="9" scale="43" fitToHeight="0" orientation="portrait" r:id="rId1"/>
  <headerFooter>
    <oddHeader>&amp;RСтраница &amp;С из &amp;К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N173"/>
  <sheetViews>
    <sheetView topLeftCell="B1" zoomScale="85" zoomScaleNormal="85" workbookViewId="0">
      <pane ySplit="6" topLeftCell="A7" activePane="bottomLeft" state="frozen"/>
      <selection pane="bottomLeft" activeCell="R178" sqref="R178"/>
    </sheetView>
  </sheetViews>
  <sheetFormatPr defaultRowHeight="15"/>
  <cols>
    <col min="1" max="1" width="39.42578125" style="1" bestFit="1" customWidth="1"/>
    <col min="2" max="2" width="8.42578125" style="26" customWidth="1"/>
    <col min="3" max="33" width="3.7109375" style="1" customWidth="1"/>
    <col min="34" max="34" width="4.28515625" style="2" customWidth="1"/>
    <col min="35" max="35" width="8.140625" style="1" customWidth="1"/>
    <col min="36" max="36" width="8.140625" style="2" customWidth="1"/>
    <col min="37" max="37" width="8.140625" style="1" customWidth="1"/>
    <col min="38" max="38" width="8.140625" style="2" customWidth="1"/>
    <col min="39" max="39" width="9.28515625" style="2" customWidth="1"/>
    <col min="40" max="16384" width="9.140625" style="1"/>
  </cols>
  <sheetData>
    <row r="1" spans="1:40" ht="18.75">
      <c r="A1" s="43" t="s">
        <v>121</v>
      </c>
      <c r="B1" s="57" t="s">
        <v>124</v>
      </c>
      <c r="C1" s="58"/>
      <c r="D1" s="58"/>
      <c r="E1" s="58"/>
      <c r="F1" s="58"/>
      <c r="G1" s="59"/>
      <c r="H1" s="48"/>
      <c r="V1" s="62" t="s">
        <v>61</v>
      </c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J1" s="1"/>
      <c r="AL1" s="1"/>
    </row>
    <row r="2" spans="1:40">
      <c r="A2" s="44" t="s">
        <v>122</v>
      </c>
      <c r="B2" s="64" t="s">
        <v>125</v>
      </c>
      <c r="C2" s="65"/>
      <c r="D2" s="65"/>
      <c r="E2" s="65"/>
      <c r="F2" s="65"/>
      <c r="G2" s="66"/>
      <c r="H2" s="48"/>
      <c r="V2" s="25"/>
      <c r="W2" s="63" t="s">
        <v>62</v>
      </c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2"/>
      <c r="AJ2" s="15"/>
    </row>
    <row r="3" spans="1:40" ht="15.75" thickBot="1">
      <c r="A3" s="45" t="s">
        <v>123</v>
      </c>
      <c r="B3" s="67" t="s">
        <v>126</v>
      </c>
      <c r="C3" s="68"/>
      <c r="D3" s="69"/>
      <c r="E3" s="69"/>
      <c r="F3" s="69"/>
      <c r="G3" s="70"/>
      <c r="H3" s="48"/>
      <c r="AJ3" s="15"/>
    </row>
    <row r="4" spans="1:40">
      <c r="A4" s="49" t="s">
        <v>25</v>
      </c>
      <c r="B4" s="71">
        <f>AJ171/AL171</f>
        <v>0.22323811537140287</v>
      </c>
      <c r="C4" s="71"/>
      <c r="H4" s="48"/>
    </row>
    <row r="5" spans="1:40" ht="15.75" thickBot="1">
      <c r="A5" s="50" t="s">
        <v>26</v>
      </c>
      <c r="B5" s="56">
        <f>1-B4</f>
        <v>0.77676188462859708</v>
      </c>
      <c r="C5" s="56"/>
      <c r="D5" s="60">
        <f>AL171</f>
        <v>12.614333333333335</v>
      </c>
      <c r="E5" s="61"/>
      <c r="F5" s="61"/>
      <c r="H5" s="51"/>
    </row>
    <row r="6" spans="1:40" ht="74.25" customHeight="1" thickBot="1">
      <c r="A6" s="16" t="s">
        <v>1</v>
      </c>
      <c r="B6" s="27" t="s">
        <v>2</v>
      </c>
      <c r="C6" s="6">
        <v>1</v>
      </c>
      <c r="D6" s="6">
        <v>2</v>
      </c>
      <c r="E6" s="6">
        <v>3</v>
      </c>
      <c r="F6" s="6">
        <v>4</v>
      </c>
      <c r="G6" s="22">
        <v>5</v>
      </c>
      <c r="H6" s="22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22">
        <v>12</v>
      </c>
      <c r="O6" s="22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22">
        <v>19</v>
      </c>
      <c r="V6" s="22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22">
        <v>26</v>
      </c>
      <c r="AC6" s="22">
        <v>27</v>
      </c>
      <c r="AD6" s="6">
        <v>28</v>
      </c>
      <c r="AE6" s="6">
        <v>29</v>
      </c>
      <c r="AF6" s="6">
        <v>30</v>
      </c>
      <c r="AG6" s="6">
        <v>31</v>
      </c>
      <c r="AH6" s="5" t="s">
        <v>5</v>
      </c>
      <c r="AI6" s="4" t="s">
        <v>23</v>
      </c>
      <c r="AJ6" s="5" t="s">
        <v>24</v>
      </c>
      <c r="AK6" s="4" t="s">
        <v>3</v>
      </c>
      <c r="AL6" s="5" t="s">
        <v>4</v>
      </c>
      <c r="AM6" s="17" t="s">
        <v>6</v>
      </c>
      <c r="AN6" s="8" t="s">
        <v>7</v>
      </c>
    </row>
    <row r="7" spans="1:40" ht="19.5" customHeight="1">
      <c r="A7" s="18"/>
      <c r="B7" s="28"/>
      <c r="C7" s="21" t="s">
        <v>27</v>
      </c>
      <c r="D7" s="21" t="s">
        <v>28</v>
      </c>
      <c r="E7" s="21" t="s">
        <v>29</v>
      </c>
      <c r="F7" s="21" t="s">
        <v>30</v>
      </c>
      <c r="G7" s="21" t="s">
        <v>31</v>
      </c>
      <c r="H7" s="21" t="s">
        <v>32</v>
      </c>
      <c r="I7" s="21" t="s">
        <v>33</v>
      </c>
      <c r="J7" s="21" t="s">
        <v>27</v>
      </c>
      <c r="K7" s="21" t="s">
        <v>28</v>
      </c>
      <c r="L7" s="21" t="s">
        <v>29</v>
      </c>
      <c r="M7" s="21" t="s">
        <v>30</v>
      </c>
      <c r="N7" s="21" t="s">
        <v>31</v>
      </c>
      <c r="O7" s="21" t="s">
        <v>32</v>
      </c>
      <c r="P7" s="21" t="s">
        <v>33</v>
      </c>
      <c r="Q7" s="21" t="s">
        <v>27</v>
      </c>
      <c r="R7" s="21" t="s">
        <v>28</v>
      </c>
      <c r="S7" s="21" t="s">
        <v>29</v>
      </c>
      <c r="T7" s="21" t="s">
        <v>30</v>
      </c>
      <c r="U7" s="21" t="s">
        <v>31</v>
      </c>
      <c r="V7" s="21" t="s">
        <v>32</v>
      </c>
      <c r="W7" s="21" t="s">
        <v>33</v>
      </c>
      <c r="X7" s="21" t="s">
        <v>27</v>
      </c>
      <c r="Y7" s="21" t="s">
        <v>28</v>
      </c>
      <c r="Z7" s="21" t="s">
        <v>29</v>
      </c>
      <c r="AA7" s="21" t="s">
        <v>30</v>
      </c>
      <c r="AB7" s="21" t="s">
        <v>31</v>
      </c>
      <c r="AC7" s="21" t="s">
        <v>32</v>
      </c>
      <c r="AD7" s="21" t="s">
        <v>33</v>
      </c>
      <c r="AE7" s="21" t="s">
        <v>27</v>
      </c>
      <c r="AF7" s="21" t="s">
        <v>28</v>
      </c>
      <c r="AG7" s="21" t="s">
        <v>29</v>
      </c>
      <c r="AH7" s="11"/>
      <c r="AI7" s="10"/>
      <c r="AJ7" s="11"/>
      <c r="AK7" s="10"/>
      <c r="AL7" s="11"/>
      <c r="AM7" s="19"/>
      <c r="AN7" s="12"/>
    </row>
    <row r="8" spans="1:40" ht="15" hidden="1" customHeight="1">
      <c r="A8" s="33" t="s">
        <v>127</v>
      </c>
      <c r="B8" s="29" t="s">
        <v>63</v>
      </c>
      <c r="C8" s="38"/>
      <c r="D8" s="38"/>
      <c r="E8" s="38"/>
      <c r="F8" s="38"/>
      <c r="G8" s="37"/>
      <c r="H8" s="37"/>
      <c r="I8" s="38"/>
      <c r="J8" s="38"/>
      <c r="K8" s="38"/>
      <c r="L8" s="38"/>
      <c r="M8" s="38"/>
      <c r="N8" s="37"/>
      <c r="O8" s="37"/>
      <c r="P8" s="38"/>
      <c r="Q8" s="38"/>
      <c r="R8" s="38"/>
      <c r="S8" s="38"/>
      <c r="T8" s="38"/>
      <c r="U8" s="37"/>
      <c r="V8" s="37"/>
      <c r="W8" s="38"/>
      <c r="X8" s="38"/>
      <c r="Y8" s="38"/>
      <c r="Z8" s="38"/>
      <c r="AA8" s="38"/>
      <c r="AB8" s="37"/>
      <c r="AC8" s="37"/>
      <c r="AD8" s="38"/>
      <c r="AE8" s="38"/>
      <c r="AF8" s="38"/>
      <c r="AG8" s="40"/>
      <c r="AH8" s="7">
        <f>COUNT(C8:AG8)</f>
        <v>0</v>
      </c>
      <c r="AI8" s="13">
        <f>SUM(G8:H8,N8:O8,U8:V8,AB8:AC8)</f>
        <v>0</v>
      </c>
      <c r="AJ8" s="53">
        <f>AI8/30*AM8</f>
        <v>0</v>
      </c>
      <c r="AK8" s="3">
        <f>SUM(C8:AG8)</f>
        <v>0</v>
      </c>
      <c r="AL8" s="53">
        <f>AK8/30*AM8</f>
        <v>0</v>
      </c>
      <c r="AM8" s="35">
        <v>0.17699999999999999</v>
      </c>
      <c r="AN8" s="3">
        <v>16000</v>
      </c>
    </row>
    <row r="9" spans="1:40" ht="15" hidden="1" customHeight="1">
      <c r="A9" s="33" t="s">
        <v>128</v>
      </c>
      <c r="B9" s="29" t="s">
        <v>187</v>
      </c>
      <c r="C9" s="37"/>
      <c r="D9" s="37"/>
      <c r="E9" s="37"/>
      <c r="F9" s="37"/>
      <c r="G9" s="38"/>
      <c r="H9" s="38"/>
      <c r="I9" s="37"/>
      <c r="J9" s="37"/>
      <c r="K9" s="37"/>
      <c r="L9" s="37"/>
      <c r="M9" s="37"/>
      <c r="N9" s="38"/>
      <c r="O9" s="38"/>
      <c r="P9" s="37"/>
      <c r="Q9" s="37"/>
      <c r="R9" s="37"/>
      <c r="S9" s="37"/>
      <c r="T9" s="37"/>
      <c r="U9" s="38"/>
      <c r="V9" s="38"/>
      <c r="W9" s="37"/>
      <c r="X9" s="37"/>
      <c r="Y9" s="37"/>
      <c r="Z9" s="37"/>
      <c r="AA9" s="37"/>
      <c r="AB9" s="38"/>
      <c r="AC9" s="38"/>
      <c r="AD9" s="37"/>
      <c r="AE9" s="37"/>
      <c r="AF9" s="37"/>
      <c r="AG9" s="39"/>
      <c r="AH9" s="7">
        <f t="shared" ref="AH9:AH72" si="0">COUNT(C9:AG9)</f>
        <v>0</v>
      </c>
      <c r="AI9" s="13">
        <f t="shared" ref="AI9:AI72" si="1">SUM(G9:H9,N9:O9,U9:V9,AB9:AC9)</f>
        <v>0</v>
      </c>
      <c r="AJ9" s="53">
        <f t="shared" ref="AJ9:AJ72" si="2">AI9/30*AM9</f>
        <v>0</v>
      </c>
      <c r="AK9" s="3">
        <f t="shared" ref="AK9:AK72" si="3">SUM(C9:AG9)</f>
        <v>0</v>
      </c>
      <c r="AL9" s="53">
        <f t="shared" ref="AL9:AL72" si="4">AK9/30*AM9</f>
        <v>0</v>
      </c>
      <c r="AM9" s="35">
        <v>0.156</v>
      </c>
      <c r="AN9" s="3">
        <v>16000</v>
      </c>
    </row>
    <row r="10" spans="1:40" ht="15" hidden="1" customHeight="1">
      <c r="A10" s="33" t="s">
        <v>129</v>
      </c>
      <c r="B10" s="29" t="s">
        <v>80</v>
      </c>
      <c r="C10" s="37"/>
      <c r="D10" s="37"/>
      <c r="E10" s="37"/>
      <c r="F10" s="37"/>
      <c r="G10" s="38"/>
      <c r="H10" s="38"/>
      <c r="I10" s="37"/>
      <c r="J10" s="37"/>
      <c r="K10" s="37"/>
      <c r="L10" s="37"/>
      <c r="M10" s="37"/>
      <c r="N10" s="38"/>
      <c r="O10" s="38"/>
      <c r="P10" s="37"/>
      <c r="Q10" s="37"/>
      <c r="R10" s="37"/>
      <c r="S10" s="37"/>
      <c r="T10" s="37"/>
      <c r="U10" s="38"/>
      <c r="V10" s="38"/>
      <c r="W10" s="37"/>
      <c r="X10" s="37"/>
      <c r="Y10" s="37"/>
      <c r="Z10" s="37"/>
      <c r="AA10" s="37"/>
      <c r="AB10" s="38"/>
      <c r="AC10" s="38"/>
      <c r="AD10" s="37"/>
      <c r="AE10" s="37"/>
      <c r="AF10" s="37"/>
      <c r="AG10" s="39"/>
      <c r="AH10" s="7">
        <f t="shared" si="0"/>
        <v>0</v>
      </c>
      <c r="AI10" s="13">
        <f t="shared" si="1"/>
        <v>0</v>
      </c>
      <c r="AJ10" s="53">
        <f t="shared" si="2"/>
        <v>0</v>
      </c>
      <c r="AK10" s="3">
        <f t="shared" si="3"/>
        <v>0</v>
      </c>
      <c r="AL10" s="53">
        <f t="shared" si="4"/>
        <v>0</v>
      </c>
      <c r="AM10" s="35">
        <v>0.156</v>
      </c>
      <c r="AN10" s="3">
        <v>16000</v>
      </c>
    </row>
    <row r="11" spans="1:40" ht="15" hidden="1" customHeight="1">
      <c r="A11" s="33" t="s">
        <v>127</v>
      </c>
      <c r="B11" s="29" t="s">
        <v>188</v>
      </c>
      <c r="C11" s="38"/>
      <c r="D11" s="38"/>
      <c r="E11" s="38"/>
      <c r="F11" s="38"/>
      <c r="G11" s="37"/>
      <c r="H11" s="37"/>
      <c r="I11" s="38"/>
      <c r="J11" s="38"/>
      <c r="K11" s="38"/>
      <c r="L11" s="38"/>
      <c r="M11" s="38"/>
      <c r="N11" s="37"/>
      <c r="O11" s="37"/>
      <c r="P11" s="38"/>
      <c r="Q11" s="38"/>
      <c r="R11" s="37"/>
      <c r="S11" s="38"/>
      <c r="T11" s="38"/>
      <c r="U11" s="37"/>
      <c r="V11" s="37"/>
      <c r="W11" s="38"/>
      <c r="X11" s="38"/>
      <c r="Y11" s="38"/>
      <c r="Z11" s="38"/>
      <c r="AA11" s="38"/>
      <c r="AB11" s="37"/>
      <c r="AC11" s="37"/>
      <c r="AD11" s="38"/>
      <c r="AE11" s="38"/>
      <c r="AF11" s="38"/>
      <c r="AG11" s="40"/>
      <c r="AH11" s="7">
        <f t="shared" si="0"/>
        <v>0</v>
      </c>
      <c r="AI11" s="13">
        <f t="shared" si="1"/>
        <v>0</v>
      </c>
      <c r="AJ11" s="53">
        <f t="shared" si="2"/>
        <v>0</v>
      </c>
      <c r="AK11" s="3">
        <f t="shared" si="3"/>
        <v>0</v>
      </c>
      <c r="AL11" s="53">
        <f t="shared" si="4"/>
        <v>0</v>
      </c>
      <c r="AM11" s="35">
        <v>0.251</v>
      </c>
      <c r="AN11" s="3">
        <v>16000</v>
      </c>
    </row>
    <row r="12" spans="1:40" ht="15" hidden="1" customHeight="1">
      <c r="A12" s="33" t="s">
        <v>127</v>
      </c>
      <c r="B12" s="29" t="s">
        <v>189</v>
      </c>
      <c r="C12" s="37"/>
      <c r="D12" s="37"/>
      <c r="E12" s="37"/>
      <c r="F12" s="37"/>
      <c r="G12" s="38"/>
      <c r="H12" s="37"/>
      <c r="I12" s="37"/>
      <c r="J12" s="37"/>
      <c r="K12" s="37"/>
      <c r="L12" s="37"/>
      <c r="M12" s="37"/>
      <c r="N12" s="38"/>
      <c r="O12" s="37"/>
      <c r="P12" s="37"/>
      <c r="Q12" s="37"/>
      <c r="R12" s="37"/>
      <c r="S12" s="37"/>
      <c r="T12" s="37"/>
      <c r="U12" s="38"/>
      <c r="V12" s="37"/>
      <c r="W12" s="37"/>
      <c r="X12" s="37"/>
      <c r="Y12" s="37"/>
      <c r="Z12" s="37"/>
      <c r="AA12" s="37"/>
      <c r="AB12" s="38"/>
      <c r="AC12" s="37"/>
      <c r="AD12" s="37"/>
      <c r="AE12" s="37"/>
      <c r="AF12" s="37"/>
      <c r="AG12" s="39"/>
      <c r="AH12" s="7">
        <f t="shared" si="0"/>
        <v>0</v>
      </c>
      <c r="AI12" s="13">
        <f t="shared" si="1"/>
        <v>0</v>
      </c>
      <c r="AJ12" s="53">
        <f t="shared" si="2"/>
        <v>0</v>
      </c>
      <c r="AK12" s="3">
        <f t="shared" si="3"/>
        <v>0</v>
      </c>
      <c r="AL12" s="53">
        <f t="shared" si="4"/>
        <v>0</v>
      </c>
      <c r="AM12" s="35">
        <v>0.313</v>
      </c>
      <c r="AN12" s="3">
        <v>16000</v>
      </c>
    </row>
    <row r="13" spans="1:40" ht="15" hidden="1" customHeight="1">
      <c r="A13" s="33" t="s">
        <v>128</v>
      </c>
      <c r="B13" s="29" t="s">
        <v>189</v>
      </c>
      <c r="C13" s="37"/>
      <c r="D13" s="37"/>
      <c r="E13" s="37"/>
      <c r="F13" s="37"/>
      <c r="G13" s="37"/>
      <c r="H13" s="38"/>
      <c r="I13" s="37"/>
      <c r="J13" s="37"/>
      <c r="K13" s="37"/>
      <c r="L13" s="37"/>
      <c r="M13" s="37"/>
      <c r="N13" s="37"/>
      <c r="O13" s="38"/>
      <c r="P13" s="37"/>
      <c r="Q13" s="37"/>
      <c r="R13" s="37"/>
      <c r="S13" s="37"/>
      <c r="T13" s="37"/>
      <c r="U13" s="37"/>
      <c r="V13" s="38"/>
      <c r="W13" s="37"/>
      <c r="X13" s="37"/>
      <c r="Y13" s="37"/>
      <c r="Z13" s="37"/>
      <c r="AA13" s="37"/>
      <c r="AB13" s="37"/>
      <c r="AC13" s="38"/>
      <c r="AD13" s="37"/>
      <c r="AE13" s="37"/>
      <c r="AF13" s="37"/>
      <c r="AG13" s="39"/>
      <c r="AH13" s="7">
        <f t="shared" si="0"/>
        <v>0</v>
      </c>
      <c r="AI13" s="13">
        <f t="shared" si="1"/>
        <v>0</v>
      </c>
      <c r="AJ13" s="53">
        <f t="shared" si="2"/>
        <v>0</v>
      </c>
      <c r="AK13" s="3">
        <f t="shared" si="3"/>
        <v>0</v>
      </c>
      <c r="AL13" s="53">
        <f t="shared" si="4"/>
        <v>0</v>
      </c>
      <c r="AM13" s="35">
        <v>0.23400000000000001</v>
      </c>
      <c r="AN13" s="3">
        <v>16000</v>
      </c>
    </row>
    <row r="14" spans="1:40" ht="15" hidden="1" customHeight="1">
      <c r="A14" s="33" t="s">
        <v>130</v>
      </c>
      <c r="B14" s="29" t="s">
        <v>64</v>
      </c>
      <c r="C14" s="38"/>
      <c r="D14" s="38"/>
      <c r="E14" s="38"/>
      <c r="F14" s="38"/>
      <c r="G14" s="37"/>
      <c r="H14" s="37"/>
      <c r="I14" s="38"/>
      <c r="J14" s="38"/>
      <c r="K14" s="38"/>
      <c r="L14" s="38"/>
      <c r="M14" s="38"/>
      <c r="N14" s="37"/>
      <c r="O14" s="37"/>
      <c r="P14" s="38"/>
      <c r="Q14" s="38"/>
      <c r="R14" s="37"/>
      <c r="S14" s="38"/>
      <c r="T14" s="38"/>
      <c r="U14" s="37"/>
      <c r="V14" s="37"/>
      <c r="W14" s="38"/>
      <c r="X14" s="38"/>
      <c r="Y14" s="38"/>
      <c r="Z14" s="38"/>
      <c r="AA14" s="38"/>
      <c r="AB14" s="37"/>
      <c r="AC14" s="37"/>
      <c r="AD14" s="38"/>
      <c r="AE14" s="38"/>
      <c r="AF14" s="38"/>
      <c r="AG14" s="40"/>
      <c r="AH14" s="7">
        <f t="shared" si="0"/>
        <v>0</v>
      </c>
      <c r="AI14" s="13">
        <f t="shared" si="1"/>
        <v>0</v>
      </c>
      <c r="AJ14" s="53">
        <f t="shared" si="2"/>
        <v>0</v>
      </c>
      <c r="AK14" s="3">
        <f t="shared" si="3"/>
        <v>0</v>
      </c>
      <c r="AL14" s="53">
        <f t="shared" si="4"/>
        <v>0</v>
      </c>
      <c r="AM14" s="35">
        <v>0.20100000000000001</v>
      </c>
      <c r="AN14" s="3">
        <v>16000</v>
      </c>
    </row>
    <row r="15" spans="1:40" ht="15" hidden="1" customHeight="1">
      <c r="A15" s="33" t="s">
        <v>129</v>
      </c>
      <c r="B15" s="29" t="s">
        <v>81</v>
      </c>
      <c r="C15" s="37"/>
      <c r="D15" s="37"/>
      <c r="E15" s="37"/>
      <c r="F15" s="37"/>
      <c r="G15" s="37"/>
      <c r="H15" s="38"/>
      <c r="I15" s="37"/>
      <c r="J15" s="37"/>
      <c r="K15" s="37"/>
      <c r="L15" s="37"/>
      <c r="M15" s="37"/>
      <c r="N15" s="37"/>
      <c r="O15" s="38"/>
      <c r="P15" s="37"/>
      <c r="Q15" s="37"/>
      <c r="R15" s="37"/>
      <c r="S15" s="37"/>
      <c r="T15" s="37"/>
      <c r="U15" s="37"/>
      <c r="V15" s="38"/>
      <c r="W15" s="37"/>
      <c r="X15" s="37"/>
      <c r="Y15" s="37"/>
      <c r="Z15" s="37"/>
      <c r="AA15" s="37"/>
      <c r="AB15" s="37"/>
      <c r="AC15" s="38"/>
      <c r="AD15" s="37"/>
      <c r="AE15" s="37"/>
      <c r="AF15" s="37"/>
      <c r="AG15" s="39"/>
      <c r="AH15" s="7">
        <f t="shared" si="0"/>
        <v>0</v>
      </c>
      <c r="AI15" s="13">
        <f t="shared" si="1"/>
        <v>0</v>
      </c>
      <c r="AJ15" s="53">
        <f t="shared" si="2"/>
        <v>0</v>
      </c>
      <c r="AK15" s="3">
        <f t="shared" si="3"/>
        <v>0</v>
      </c>
      <c r="AL15" s="53">
        <f t="shared" si="4"/>
        <v>0</v>
      </c>
      <c r="AM15" s="35">
        <v>0.23400000000000001</v>
      </c>
      <c r="AN15" s="3">
        <v>16000</v>
      </c>
    </row>
    <row r="16" spans="1:40" ht="15" hidden="1" customHeight="1">
      <c r="A16" s="33" t="s">
        <v>127</v>
      </c>
      <c r="B16" s="29" t="s">
        <v>65</v>
      </c>
      <c r="C16" s="37"/>
      <c r="D16" s="37"/>
      <c r="E16" s="37"/>
      <c r="F16" s="37"/>
      <c r="G16" s="38"/>
      <c r="H16" s="37"/>
      <c r="I16" s="37"/>
      <c r="J16" s="37"/>
      <c r="K16" s="37"/>
      <c r="L16" s="37"/>
      <c r="M16" s="37"/>
      <c r="N16" s="38"/>
      <c r="O16" s="37"/>
      <c r="P16" s="37"/>
      <c r="Q16" s="37"/>
      <c r="R16" s="37"/>
      <c r="S16" s="37"/>
      <c r="T16" s="37"/>
      <c r="U16" s="38"/>
      <c r="V16" s="37"/>
      <c r="W16" s="37"/>
      <c r="X16" s="37"/>
      <c r="Y16" s="37"/>
      <c r="Z16" s="37"/>
      <c r="AA16" s="37"/>
      <c r="AB16" s="38"/>
      <c r="AC16" s="37"/>
      <c r="AD16" s="37"/>
      <c r="AE16" s="37"/>
      <c r="AF16" s="37"/>
      <c r="AG16" s="39"/>
      <c r="AH16" s="7">
        <f t="shared" si="0"/>
        <v>0</v>
      </c>
      <c r="AI16" s="13">
        <f t="shared" si="1"/>
        <v>0</v>
      </c>
      <c r="AJ16" s="53">
        <f t="shared" si="2"/>
        <v>0</v>
      </c>
      <c r="AK16" s="3">
        <f t="shared" si="3"/>
        <v>0</v>
      </c>
      <c r="AL16" s="53">
        <f t="shared" si="4"/>
        <v>0</v>
      </c>
      <c r="AM16" s="35">
        <v>0.30499999999999999</v>
      </c>
      <c r="AN16" s="3">
        <v>16000</v>
      </c>
    </row>
    <row r="17" spans="1:40" ht="15" hidden="1" customHeight="1">
      <c r="A17" s="33" t="s">
        <v>127</v>
      </c>
      <c r="B17" s="29" t="s">
        <v>66</v>
      </c>
      <c r="C17" s="38"/>
      <c r="D17" s="38"/>
      <c r="E17" s="38"/>
      <c r="F17" s="38"/>
      <c r="G17" s="37"/>
      <c r="H17" s="37"/>
      <c r="I17" s="38"/>
      <c r="J17" s="38"/>
      <c r="K17" s="38"/>
      <c r="L17" s="38"/>
      <c r="M17" s="38"/>
      <c r="N17" s="37"/>
      <c r="O17" s="37"/>
      <c r="P17" s="38"/>
      <c r="Q17" s="38"/>
      <c r="R17" s="37"/>
      <c r="S17" s="38"/>
      <c r="T17" s="38"/>
      <c r="U17" s="37"/>
      <c r="V17" s="37"/>
      <c r="W17" s="38"/>
      <c r="X17" s="38"/>
      <c r="Y17" s="38"/>
      <c r="Z17" s="38"/>
      <c r="AA17" s="38"/>
      <c r="AB17" s="37"/>
      <c r="AC17" s="37"/>
      <c r="AD17" s="38"/>
      <c r="AE17" s="38"/>
      <c r="AF17" s="38"/>
      <c r="AG17" s="40"/>
      <c r="AH17" s="7">
        <f t="shared" si="0"/>
        <v>0</v>
      </c>
      <c r="AI17" s="13">
        <f t="shared" si="1"/>
        <v>0</v>
      </c>
      <c r="AJ17" s="53">
        <f t="shared" si="2"/>
        <v>0</v>
      </c>
      <c r="AK17" s="3">
        <f t="shared" si="3"/>
        <v>0</v>
      </c>
      <c r="AL17" s="53">
        <f t="shared" si="4"/>
        <v>0</v>
      </c>
      <c r="AM17" s="35">
        <v>0.24399999999999999</v>
      </c>
      <c r="AN17" s="3">
        <v>16000</v>
      </c>
    </row>
    <row r="18" spans="1:40" ht="15" hidden="1" customHeight="1">
      <c r="A18" s="33" t="s">
        <v>127</v>
      </c>
      <c r="B18" s="29" t="s">
        <v>190</v>
      </c>
      <c r="C18" s="37"/>
      <c r="D18" s="37"/>
      <c r="E18" s="37"/>
      <c r="F18" s="37"/>
      <c r="G18" s="37"/>
      <c r="H18" s="38"/>
      <c r="I18" s="37"/>
      <c r="J18" s="37"/>
      <c r="K18" s="37"/>
      <c r="L18" s="37"/>
      <c r="M18" s="37"/>
      <c r="N18" s="37"/>
      <c r="O18" s="38"/>
      <c r="P18" s="37"/>
      <c r="Q18" s="37"/>
      <c r="R18" s="37"/>
      <c r="S18" s="37"/>
      <c r="T18" s="37"/>
      <c r="U18" s="37"/>
      <c r="V18" s="38"/>
      <c r="W18" s="37"/>
      <c r="X18" s="37"/>
      <c r="Y18" s="37"/>
      <c r="Z18" s="37"/>
      <c r="AA18" s="37"/>
      <c r="AB18" s="37"/>
      <c r="AC18" s="38"/>
      <c r="AD18" s="37"/>
      <c r="AE18" s="37"/>
      <c r="AF18" s="37"/>
      <c r="AG18" s="39"/>
      <c r="AH18" s="7">
        <f t="shared" si="0"/>
        <v>0</v>
      </c>
      <c r="AI18" s="13">
        <f t="shared" si="1"/>
        <v>0</v>
      </c>
      <c r="AJ18" s="53">
        <f t="shared" si="2"/>
        <v>0</v>
      </c>
      <c r="AK18" s="3">
        <f t="shared" si="3"/>
        <v>0</v>
      </c>
      <c r="AL18" s="53">
        <f t="shared" si="4"/>
        <v>0</v>
      </c>
      <c r="AM18" s="35">
        <v>0.1</v>
      </c>
      <c r="AN18" s="3">
        <v>16000</v>
      </c>
    </row>
    <row r="19" spans="1:40" ht="15" hidden="1" customHeight="1">
      <c r="A19" s="33" t="s">
        <v>127</v>
      </c>
      <c r="B19" s="29" t="s">
        <v>82</v>
      </c>
      <c r="C19" s="37"/>
      <c r="D19" s="37"/>
      <c r="E19" s="37"/>
      <c r="F19" s="37"/>
      <c r="G19" s="38"/>
      <c r="H19" s="37"/>
      <c r="I19" s="37"/>
      <c r="J19" s="37"/>
      <c r="K19" s="37"/>
      <c r="L19" s="37"/>
      <c r="M19" s="37"/>
      <c r="N19" s="38"/>
      <c r="O19" s="37"/>
      <c r="P19" s="37"/>
      <c r="Q19" s="37"/>
      <c r="R19" s="37"/>
      <c r="S19" s="37"/>
      <c r="T19" s="37"/>
      <c r="U19" s="38"/>
      <c r="V19" s="37"/>
      <c r="W19" s="37"/>
      <c r="X19" s="37"/>
      <c r="Y19" s="37"/>
      <c r="Z19" s="37"/>
      <c r="AA19" s="37"/>
      <c r="AB19" s="38"/>
      <c r="AC19" s="37"/>
      <c r="AD19" s="37"/>
      <c r="AE19" s="37"/>
      <c r="AF19" s="37"/>
      <c r="AG19" s="39"/>
      <c r="AH19" s="7">
        <f t="shared" si="0"/>
        <v>0</v>
      </c>
      <c r="AI19" s="13">
        <f t="shared" si="1"/>
        <v>0</v>
      </c>
      <c r="AJ19" s="53">
        <f t="shared" si="2"/>
        <v>0</v>
      </c>
      <c r="AK19" s="3">
        <f t="shared" si="3"/>
        <v>0</v>
      </c>
      <c r="AL19" s="53">
        <f t="shared" si="4"/>
        <v>0</v>
      </c>
      <c r="AM19" s="35">
        <v>0.1</v>
      </c>
      <c r="AN19" s="3">
        <v>16000</v>
      </c>
    </row>
    <row r="20" spans="1:40" ht="15" hidden="1" customHeight="1">
      <c r="A20" s="33" t="s">
        <v>130</v>
      </c>
      <c r="B20" s="29" t="s">
        <v>83</v>
      </c>
      <c r="C20" s="38"/>
      <c r="D20" s="38"/>
      <c r="E20" s="38"/>
      <c r="F20" s="38"/>
      <c r="G20" s="37"/>
      <c r="H20" s="37"/>
      <c r="I20" s="38"/>
      <c r="J20" s="38"/>
      <c r="K20" s="38"/>
      <c r="L20" s="38"/>
      <c r="M20" s="38"/>
      <c r="N20" s="37"/>
      <c r="O20" s="37"/>
      <c r="P20" s="38"/>
      <c r="Q20" s="38"/>
      <c r="R20" s="37"/>
      <c r="S20" s="38"/>
      <c r="T20" s="38"/>
      <c r="U20" s="37"/>
      <c r="V20" s="37"/>
      <c r="W20" s="38"/>
      <c r="X20" s="38"/>
      <c r="Y20" s="38"/>
      <c r="Z20" s="38"/>
      <c r="AA20" s="38"/>
      <c r="AB20" s="37"/>
      <c r="AC20" s="37"/>
      <c r="AD20" s="38"/>
      <c r="AE20" s="38"/>
      <c r="AF20" s="38"/>
      <c r="AG20" s="40"/>
      <c r="AH20" s="7">
        <f t="shared" si="0"/>
        <v>0</v>
      </c>
      <c r="AI20" s="13">
        <f t="shared" si="1"/>
        <v>0</v>
      </c>
      <c r="AJ20" s="53">
        <f t="shared" si="2"/>
        <v>0</v>
      </c>
      <c r="AK20" s="3">
        <f t="shared" si="3"/>
        <v>0</v>
      </c>
      <c r="AL20" s="53">
        <f t="shared" si="4"/>
        <v>0</v>
      </c>
      <c r="AM20" s="35">
        <v>0.19900000000000001</v>
      </c>
      <c r="AN20" s="3">
        <v>16000</v>
      </c>
    </row>
    <row r="21" spans="1:40" ht="15" hidden="1" customHeight="1">
      <c r="A21" s="33" t="s">
        <v>130</v>
      </c>
      <c r="B21" s="29" t="s">
        <v>34</v>
      </c>
      <c r="C21" s="37"/>
      <c r="D21" s="37"/>
      <c r="E21" s="37"/>
      <c r="F21" s="37"/>
      <c r="G21" s="37"/>
      <c r="H21" s="38"/>
      <c r="I21" s="37"/>
      <c r="J21" s="37"/>
      <c r="K21" s="37"/>
      <c r="L21" s="37"/>
      <c r="M21" s="37"/>
      <c r="N21" s="37"/>
      <c r="O21" s="38"/>
      <c r="P21" s="37"/>
      <c r="Q21" s="37"/>
      <c r="R21" s="37"/>
      <c r="S21" s="37"/>
      <c r="T21" s="37"/>
      <c r="U21" s="37"/>
      <c r="V21" s="38"/>
      <c r="W21" s="37"/>
      <c r="X21" s="37"/>
      <c r="Y21" s="37"/>
      <c r="Z21" s="37"/>
      <c r="AA21" s="37"/>
      <c r="AB21" s="37"/>
      <c r="AC21" s="38"/>
      <c r="AD21" s="37"/>
      <c r="AE21" s="37"/>
      <c r="AF21" s="37"/>
      <c r="AG21" s="39"/>
      <c r="AH21" s="7">
        <f t="shared" si="0"/>
        <v>0</v>
      </c>
      <c r="AI21" s="13">
        <f t="shared" si="1"/>
        <v>0</v>
      </c>
      <c r="AJ21" s="53">
        <f t="shared" si="2"/>
        <v>0</v>
      </c>
      <c r="AK21" s="3">
        <f t="shared" si="3"/>
        <v>0</v>
      </c>
      <c r="AL21" s="53">
        <f t="shared" si="4"/>
        <v>0</v>
      </c>
      <c r="AM21" s="35">
        <v>0.248</v>
      </c>
      <c r="AN21" s="3">
        <v>16000</v>
      </c>
    </row>
    <row r="22" spans="1:40" hidden="1">
      <c r="A22" s="33" t="s">
        <v>131</v>
      </c>
      <c r="B22" s="29" t="s">
        <v>191</v>
      </c>
      <c r="C22" s="37"/>
      <c r="D22" s="37"/>
      <c r="E22" s="37"/>
      <c r="F22" s="37"/>
      <c r="G22" s="37"/>
      <c r="H22" s="38"/>
      <c r="I22" s="37"/>
      <c r="J22" s="37"/>
      <c r="K22" s="37"/>
      <c r="L22" s="37"/>
      <c r="M22" s="37"/>
      <c r="N22" s="37"/>
      <c r="O22" s="38"/>
      <c r="P22" s="37"/>
      <c r="Q22" s="37"/>
      <c r="R22" s="37"/>
      <c r="S22" s="37"/>
      <c r="T22" s="37"/>
      <c r="U22" s="37"/>
      <c r="V22" s="38"/>
      <c r="W22" s="37"/>
      <c r="X22" s="37"/>
      <c r="Y22" s="37"/>
      <c r="Z22" s="37"/>
      <c r="AA22" s="37"/>
      <c r="AB22" s="37"/>
      <c r="AC22" s="38"/>
      <c r="AD22" s="37"/>
      <c r="AE22" s="37"/>
      <c r="AF22" s="37"/>
      <c r="AG22" s="39"/>
      <c r="AH22" s="7">
        <f t="shared" si="0"/>
        <v>0</v>
      </c>
      <c r="AI22" s="13">
        <f t="shared" si="1"/>
        <v>0</v>
      </c>
      <c r="AJ22" s="53">
        <f t="shared" si="2"/>
        <v>0</v>
      </c>
      <c r="AK22" s="3">
        <f t="shared" si="3"/>
        <v>0</v>
      </c>
      <c r="AL22" s="53">
        <f t="shared" si="4"/>
        <v>0</v>
      </c>
      <c r="AM22" s="35">
        <v>0.17799999999999999</v>
      </c>
      <c r="AN22" s="3">
        <v>16000</v>
      </c>
    </row>
    <row r="23" spans="1:40" hidden="1">
      <c r="A23" s="33" t="s">
        <v>131</v>
      </c>
      <c r="B23" s="29" t="s">
        <v>85</v>
      </c>
      <c r="C23" s="37"/>
      <c r="D23" s="37"/>
      <c r="E23" s="37"/>
      <c r="F23" s="37"/>
      <c r="G23" s="38"/>
      <c r="H23" s="37"/>
      <c r="I23" s="37"/>
      <c r="J23" s="37"/>
      <c r="K23" s="37"/>
      <c r="L23" s="37"/>
      <c r="M23" s="37"/>
      <c r="N23" s="38"/>
      <c r="O23" s="37"/>
      <c r="P23" s="37"/>
      <c r="Q23" s="37"/>
      <c r="R23" s="37"/>
      <c r="S23" s="37"/>
      <c r="T23" s="37"/>
      <c r="U23" s="38"/>
      <c r="V23" s="37"/>
      <c r="W23" s="37"/>
      <c r="X23" s="37"/>
      <c r="Y23" s="37"/>
      <c r="Z23" s="37"/>
      <c r="AA23" s="37"/>
      <c r="AB23" s="38"/>
      <c r="AC23" s="37"/>
      <c r="AD23" s="37"/>
      <c r="AE23" s="37"/>
      <c r="AF23" s="37"/>
      <c r="AG23" s="39"/>
      <c r="AH23" s="7">
        <f t="shared" si="0"/>
        <v>0</v>
      </c>
      <c r="AI23" s="13">
        <f t="shared" si="1"/>
        <v>0</v>
      </c>
      <c r="AJ23" s="53">
        <f t="shared" si="2"/>
        <v>0</v>
      </c>
      <c r="AK23" s="3">
        <f t="shared" si="3"/>
        <v>0</v>
      </c>
      <c r="AL23" s="53">
        <f t="shared" si="4"/>
        <v>0</v>
      </c>
      <c r="AM23" s="35">
        <v>0.17799999999999999</v>
      </c>
      <c r="AN23" s="3">
        <v>16000</v>
      </c>
    </row>
    <row r="24" spans="1:40" hidden="1">
      <c r="A24" s="33" t="s">
        <v>132</v>
      </c>
      <c r="B24" s="29" t="s">
        <v>10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7">
        <f t="shared" si="0"/>
        <v>0</v>
      </c>
      <c r="AI24" s="13">
        <f t="shared" si="1"/>
        <v>0</v>
      </c>
      <c r="AJ24" s="53">
        <f t="shared" si="2"/>
        <v>0</v>
      </c>
      <c r="AK24" s="3">
        <f t="shared" si="3"/>
        <v>0</v>
      </c>
      <c r="AL24" s="53">
        <f t="shared" si="4"/>
        <v>0</v>
      </c>
      <c r="AM24" s="35">
        <v>0.58499999999999996</v>
      </c>
      <c r="AN24" s="3">
        <v>16000</v>
      </c>
    </row>
    <row r="25" spans="1:40" hidden="1">
      <c r="A25" s="33" t="s">
        <v>133</v>
      </c>
      <c r="B25" s="29" t="s">
        <v>35</v>
      </c>
      <c r="C25" s="37"/>
      <c r="D25" s="37"/>
      <c r="E25" s="37"/>
      <c r="F25" s="37"/>
      <c r="G25" s="38"/>
      <c r="H25" s="38"/>
      <c r="I25" s="37"/>
      <c r="J25" s="37"/>
      <c r="K25" s="37"/>
      <c r="L25" s="37"/>
      <c r="M25" s="37"/>
      <c r="N25" s="38"/>
      <c r="O25" s="38"/>
      <c r="P25" s="37"/>
      <c r="Q25" s="37"/>
      <c r="R25" s="37"/>
      <c r="S25" s="37"/>
      <c r="T25" s="37"/>
      <c r="U25" s="38"/>
      <c r="V25" s="38"/>
      <c r="W25" s="37"/>
      <c r="X25" s="37"/>
      <c r="Y25" s="37"/>
      <c r="Z25" s="37"/>
      <c r="AA25" s="37"/>
      <c r="AB25" s="38"/>
      <c r="AC25" s="38"/>
      <c r="AD25" s="37"/>
      <c r="AE25" s="37"/>
      <c r="AF25" s="37"/>
      <c r="AG25" s="39"/>
      <c r="AH25" s="7">
        <f t="shared" si="0"/>
        <v>0</v>
      </c>
      <c r="AI25" s="13">
        <f t="shared" si="1"/>
        <v>0</v>
      </c>
      <c r="AJ25" s="53">
        <f t="shared" si="2"/>
        <v>0</v>
      </c>
      <c r="AK25" s="3">
        <f t="shared" si="3"/>
        <v>0</v>
      </c>
      <c r="AL25" s="53">
        <f t="shared" si="4"/>
        <v>0</v>
      </c>
      <c r="AM25" s="35">
        <v>0.95599999999999996</v>
      </c>
      <c r="AN25" s="3">
        <v>16000</v>
      </c>
    </row>
    <row r="26" spans="1:40" hidden="1">
      <c r="A26" s="33" t="s">
        <v>134</v>
      </c>
      <c r="B26" s="29" t="s">
        <v>11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40"/>
      <c r="AH26" s="7">
        <f t="shared" si="0"/>
        <v>0</v>
      </c>
      <c r="AI26" s="13">
        <f t="shared" si="1"/>
        <v>0</v>
      </c>
      <c r="AJ26" s="53">
        <f t="shared" si="2"/>
        <v>0</v>
      </c>
      <c r="AK26" s="3">
        <f t="shared" si="3"/>
        <v>0</v>
      </c>
      <c r="AL26" s="53">
        <f t="shared" si="4"/>
        <v>0</v>
      </c>
      <c r="AM26" s="35">
        <v>0.81699999999999995</v>
      </c>
      <c r="AN26" s="3">
        <v>16000</v>
      </c>
    </row>
    <row r="27" spans="1:40" hidden="1">
      <c r="A27" s="33" t="s">
        <v>138</v>
      </c>
      <c r="B27" s="29" t="s">
        <v>86</v>
      </c>
      <c r="C27" s="37"/>
      <c r="D27" s="37"/>
      <c r="E27" s="37"/>
      <c r="F27" s="37"/>
      <c r="G27" s="38"/>
      <c r="H27" s="37"/>
      <c r="I27" s="37"/>
      <c r="J27" s="37"/>
      <c r="K27" s="37"/>
      <c r="L27" s="37"/>
      <c r="M27" s="37"/>
      <c r="N27" s="38"/>
      <c r="O27" s="37"/>
      <c r="P27" s="37"/>
      <c r="Q27" s="37"/>
      <c r="R27" s="37"/>
      <c r="S27" s="37"/>
      <c r="T27" s="37"/>
      <c r="U27" s="38"/>
      <c r="V27" s="37"/>
      <c r="W27" s="37"/>
      <c r="X27" s="37"/>
      <c r="Y27" s="37"/>
      <c r="Z27" s="37"/>
      <c r="AA27" s="37"/>
      <c r="AB27" s="38"/>
      <c r="AC27" s="37"/>
      <c r="AD27" s="37"/>
      <c r="AE27" s="37"/>
      <c r="AF27" s="37"/>
      <c r="AG27" s="39"/>
      <c r="AH27" s="7">
        <f t="shared" si="0"/>
        <v>0</v>
      </c>
      <c r="AI27" s="13">
        <f t="shared" si="1"/>
        <v>0</v>
      </c>
      <c r="AJ27" s="53">
        <f t="shared" si="2"/>
        <v>0</v>
      </c>
      <c r="AK27" s="3">
        <f t="shared" si="3"/>
        <v>0</v>
      </c>
      <c r="AL27" s="53">
        <f t="shared" si="4"/>
        <v>0</v>
      </c>
      <c r="AM27" s="35">
        <v>1.4410000000000001</v>
      </c>
      <c r="AN27" s="3">
        <v>16000</v>
      </c>
    </row>
    <row r="28" spans="1:40" hidden="1">
      <c r="A28" s="33" t="s">
        <v>137</v>
      </c>
      <c r="B28" s="29" t="s">
        <v>86</v>
      </c>
      <c r="C28" s="38"/>
      <c r="D28" s="38"/>
      <c r="E28" s="38"/>
      <c r="F28" s="38"/>
      <c r="G28" s="37"/>
      <c r="H28" s="37"/>
      <c r="I28" s="38"/>
      <c r="J28" s="38"/>
      <c r="K28" s="38"/>
      <c r="L28" s="38"/>
      <c r="M28" s="38"/>
      <c r="N28" s="37"/>
      <c r="O28" s="37"/>
      <c r="P28" s="38"/>
      <c r="Q28" s="38"/>
      <c r="R28" s="37"/>
      <c r="S28" s="38"/>
      <c r="T28" s="38"/>
      <c r="U28" s="37"/>
      <c r="V28" s="37"/>
      <c r="W28" s="38"/>
      <c r="X28" s="38"/>
      <c r="Y28" s="38"/>
      <c r="Z28" s="38"/>
      <c r="AA28" s="38"/>
      <c r="AB28" s="37"/>
      <c r="AC28" s="37"/>
      <c r="AD28" s="38"/>
      <c r="AE28" s="38"/>
      <c r="AF28" s="38"/>
      <c r="AG28" s="40"/>
      <c r="AH28" s="7">
        <f t="shared" si="0"/>
        <v>0</v>
      </c>
      <c r="AI28" s="13">
        <f t="shared" si="1"/>
        <v>0</v>
      </c>
      <c r="AJ28" s="53">
        <f t="shared" si="2"/>
        <v>0</v>
      </c>
      <c r="AK28" s="3">
        <f t="shared" si="3"/>
        <v>0</v>
      </c>
      <c r="AL28" s="53">
        <f t="shared" si="4"/>
        <v>0</v>
      </c>
      <c r="AM28" s="35">
        <v>0.76600000000000001</v>
      </c>
      <c r="AN28" s="3">
        <v>16000</v>
      </c>
    </row>
    <row r="29" spans="1:40" hidden="1">
      <c r="A29" s="33" t="s">
        <v>138</v>
      </c>
      <c r="B29" s="29" t="s">
        <v>87</v>
      </c>
      <c r="C29" s="37"/>
      <c r="D29" s="37"/>
      <c r="E29" s="37"/>
      <c r="F29" s="37"/>
      <c r="G29" s="37"/>
      <c r="H29" s="38"/>
      <c r="I29" s="37"/>
      <c r="J29" s="37"/>
      <c r="K29" s="37"/>
      <c r="L29" s="37"/>
      <c r="M29" s="37"/>
      <c r="N29" s="37"/>
      <c r="O29" s="38"/>
      <c r="P29" s="37"/>
      <c r="Q29" s="37"/>
      <c r="R29" s="37"/>
      <c r="S29" s="37"/>
      <c r="T29" s="37"/>
      <c r="U29" s="37"/>
      <c r="V29" s="38"/>
      <c r="W29" s="37"/>
      <c r="X29" s="37"/>
      <c r="Y29" s="37"/>
      <c r="Z29" s="37"/>
      <c r="AA29" s="37"/>
      <c r="AB29" s="37"/>
      <c r="AC29" s="38"/>
      <c r="AD29" s="37"/>
      <c r="AE29" s="37"/>
      <c r="AF29" s="37"/>
      <c r="AG29" s="39"/>
      <c r="AH29" s="7">
        <f t="shared" si="0"/>
        <v>0</v>
      </c>
      <c r="AI29" s="13">
        <f t="shared" si="1"/>
        <v>0</v>
      </c>
      <c r="AJ29" s="53">
        <f t="shared" si="2"/>
        <v>0</v>
      </c>
      <c r="AK29" s="3">
        <f t="shared" si="3"/>
        <v>0</v>
      </c>
      <c r="AL29" s="53">
        <f t="shared" si="4"/>
        <v>0</v>
      </c>
      <c r="AM29" s="35">
        <v>1.4410000000000001</v>
      </c>
      <c r="AN29" s="3">
        <v>16000</v>
      </c>
    </row>
    <row r="30" spans="1:40">
      <c r="A30" s="33" t="s">
        <v>138</v>
      </c>
      <c r="B30" s="29" t="s">
        <v>12</v>
      </c>
      <c r="C30" s="38">
        <v>10</v>
      </c>
      <c r="D30" s="38">
        <v>10</v>
      </c>
      <c r="E30" s="38">
        <v>10</v>
      </c>
      <c r="F30" s="38">
        <v>10</v>
      </c>
      <c r="G30" s="37"/>
      <c r="H30" s="37"/>
      <c r="I30" s="38">
        <v>10</v>
      </c>
      <c r="J30" s="38">
        <v>10</v>
      </c>
      <c r="K30" s="38"/>
      <c r="L30" s="38">
        <v>10</v>
      </c>
      <c r="M30" s="38">
        <v>10</v>
      </c>
      <c r="N30" s="37"/>
      <c r="O30" s="37"/>
      <c r="P30" s="38">
        <v>10</v>
      </c>
      <c r="Q30" s="38">
        <v>10</v>
      </c>
      <c r="R30" s="38">
        <v>10</v>
      </c>
      <c r="S30" s="38">
        <v>10</v>
      </c>
      <c r="T30" s="38">
        <v>10</v>
      </c>
      <c r="U30" s="37"/>
      <c r="V30" s="37"/>
      <c r="W30" s="38">
        <v>10</v>
      </c>
      <c r="X30" s="38">
        <v>10</v>
      </c>
      <c r="Y30" s="38">
        <v>10</v>
      </c>
      <c r="Z30" s="38">
        <v>10</v>
      </c>
      <c r="AA30" s="38">
        <v>10</v>
      </c>
      <c r="AB30" s="37"/>
      <c r="AC30" s="37"/>
      <c r="AD30" s="38">
        <v>10</v>
      </c>
      <c r="AE30" s="38">
        <v>10</v>
      </c>
      <c r="AF30" s="38">
        <v>10</v>
      </c>
      <c r="AG30" s="38">
        <v>10</v>
      </c>
      <c r="AH30" s="7">
        <f t="shared" si="0"/>
        <v>22</v>
      </c>
      <c r="AI30" s="13">
        <f t="shared" si="1"/>
        <v>0</v>
      </c>
      <c r="AJ30" s="53">
        <f t="shared" si="2"/>
        <v>0</v>
      </c>
      <c r="AK30" s="3">
        <f t="shared" si="3"/>
        <v>220</v>
      </c>
      <c r="AL30" s="53">
        <f t="shared" si="4"/>
        <v>8.4700000000000006</v>
      </c>
      <c r="AM30" s="35">
        <v>1.155</v>
      </c>
      <c r="AN30" s="3">
        <v>16000</v>
      </c>
    </row>
    <row r="31" spans="1:40" hidden="1">
      <c r="A31" s="33" t="s">
        <v>222</v>
      </c>
      <c r="B31" s="29" t="s">
        <v>239</v>
      </c>
      <c r="C31" s="37"/>
      <c r="D31" s="37"/>
      <c r="E31" s="37"/>
      <c r="F31" s="37"/>
      <c r="G31" s="38"/>
      <c r="H31" s="38"/>
      <c r="I31" s="37"/>
      <c r="J31" s="37"/>
      <c r="K31" s="37"/>
      <c r="L31" s="37"/>
      <c r="M31" s="37"/>
      <c r="N31" s="38"/>
      <c r="O31" s="38"/>
      <c r="P31" s="37"/>
      <c r="Q31" s="37"/>
      <c r="R31" s="37"/>
      <c r="S31" s="37"/>
      <c r="T31" s="37"/>
      <c r="U31" s="38"/>
      <c r="V31" s="38"/>
      <c r="W31" s="37"/>
      <c r="X31" s="37"/>
      <c r="Y31" s="37"/>
      <c r="Z31" s="37"/>
      <c r="AA31" s="37"/>
      <c r="AB31" s="38"/>
      <c r="AC31" s="38"/>
      <c r="AD31" s="37"/>
      <c r="AE31" s="37"/>
      <c r="AF31" s="37"/>
      <c r="AG31" s="39"/>
      <c r="AH31" s="7">
        <f t="shared" si="0"/>
        <v>0</v>
      </c>
      <c r="AI31" s="13">
        <f t="shared" si="1"/>
        <v>0</v>
      </c>
      <c r="AJ31" s="53">
        <f t="shared" si="2"/>
        <v>0</v>
      </c>
      <c r="AK31" s="3">
        <f t="shared" si="3"/>
        <v>0</v>
      </c>
      <c r="AL31" s="53">
        <f t="shared" si="4"/>
        <v>0</v>
      </c>
      <c r="AM31" s="35">
        <v>1.4390000000000001</v>
      </c>
      <c r="AN31" s="3">
        <v>16000</v>
      </c>
    </row>
    <row r="32" spans="1:40" hidden="1">
      <c r="A32" s="33" t="s">
        <v>141</v>
      </c>
      <c r="B32" s="29" t="s">
        <v>88</v>
      </c>
      <c r="C32" s="37"/>
      <c r="D32" s="37"/>
      <c r="E32" s="37"/>
      <c r="F32" s="37"/>
      <c r="G32" s="38"/>
      <c r="H32" s="37"/>
      <c r="I32" s="37"/>
      <c r="J32" s="37"/>
      <c r="K32" s="37"/>
      <c r="L32" s="37"/>
      <c r="M32" s="37"/>
      <c r="N32" s="38"/>
      <c r="O32" s="37"/>
      <c r="P32" s="37"/>
      <c r="Q32" s="37"/>
      <c r="R32" s="37"/>
      <c r="S32" s="37"/>
      <c r="T32" s="37"/>
      <c r="U32" s="38"/>
      <c r="V32" s="37"/>
      <c r="W32" s="37"/>
      <c r="X32" s="37"/>
      <c r="Y32" s="37"/>
      <c r="Z32" s="37"/>
      <c r="AA32" s="37"/>
      <c r="AB32" s="38"/>
      <c r="AC32" s="37"/>
      <c r="AD32" s="37"/>
      <c r="AE32" s="37"/>
      <c r="AF32" s="37"/>
      <c r="AG32" s="39"/>
      <c r="AH32" s="7">
        <f t="shared" si="0"/>
        <v>0</v>
      </c>
      <c r="AI32" s="13">
        <f t="shared" si="1"/>
        <v>0</v>
      </c>
      <c r="AJ32" s="53">
        <f t="shared" si="2"/>
        <v>0</v>
      </c>
      <c r="AK32" s="3">
        <f t="shared" si="3"/>
        <v>0</v>
      </c>
      <c r="AL32" s="53">
        <f t="shared" si="4"/>
        <v>0</v>
      </c>
      <c r="AM32" s="35">
        <v>0.58699999999999997</v>
      </c>
      <c r="AN32" s="3">
        <v>16000</v>
      </c>
    </row>
    <row r="33" spans="1:40" hidden="1">
      <c r="A33" s="33" t="s">
        <v>141</v>
      </c>
      <c r="B33" s="29" t="s">
        <v>240</v>
      </c>
      <c r="C33" s="37"/>
      <c r="D33" s="37"/>
      <c r="E33" s="37"/>
      <c r="F33" s="37"/>
      <c r="G33" s="37"/>
      <c r="H33" s="38"/>
      <c r="I33" s="37"/>
      <c r="J33" s="37"/>
      <c r="K33" s="37"/>
      <c r="L33" s="37"/>
      <c r="M33" s="37"/>
      <c r="N33" s="37"/>
      <c r="O33" s="38"/>
      <c r="P33" s="37"/>
      <c r="Q33" s="37"/>
      <c r="R33" s="37"/>
      <c r="S33" s="37"/>
      <c r="T33" s="37"/>
      <c r="U33" s="37"/>
      <c r="V33" s="38"/>
      <c r="W33" s="37"/>
      <c r="X33" s="37"/>
      <c r="Y33" s="37"/>
      <c r="Z33" s="37"/>
      <c r="AA33" s="37"/>
      <c r="AB33" s="37"/>
      <c r="AC33" s="38"/>
      <c r="AD33" s="37"/>
      <c r="AE33" s="37"/>
      <c r="AF33" s="37"/>
      <c r="AG33" s="39"/>
      <c r="AH33" s="7">
        <f t="shared" si="0"/>
        <v>0</v>
      </c>
      <c r="AI33" s="13">
        <f t="shared" si="1"/>
        <v>0</v>
      </c>
      <c r="AJ33" s="53">
        <f t="shared" si="2"/>
        <v>0</v>
      </c>
      <c r="AK33" s="3">
        <f t="shared" si="3"/>
        <v>0</v>
      </c>
      <c r="AL33" s="53">
        <f t="shared" si="4"/>
        <v>0</v>
      </c>
      <c r="AM33" s="35">
        <v>0.58699999999999997</v>
      </c>
      <c r="AN33" s="3">
        <v>16000</v>
      </c>
    </row>
    <row r="34" spans="1:40" hidden="1">
      <c r="A34" s="33" t="s">
        <v>142</v>
      </c>
      <c r="B34" s="29" t="s">
        <v>192</v>
      </c>
      <c r="C34" s="38"/>
      <c r="D34" s="38"/>
      <c r="E34" s="38"/>
      <c r="F34" s="38"/>
      <c r="G34" s="37"/>
      <c r="H34" s="37"/>
      <c r="I34" s="38"/>
      <c r="J34" s="38"/>
      <c r="K34" s="38"/>
      <c r="L34" s="38"/>
      <c r="M34" s="38"/>
      <c r="N34" s="37"/>
      <c r="O34" s="37"/>
      <c r="P34" s="38"/>
      <c r="Q34" s="38"/>
      <c r="R34" s="38"/>
      <c r="S34" s="38"/>
      <c r="T34" s="38"/>
      <c r="U34" s="37"/>
      <c r="V34" s="37"/>
      <c r="W34" s="38"/>
      <c r="X34" s="38"/>
      <c r="Y34" s="38"/>
      <c r="Z34" s="38"/>
      <c r="AA34" s="38"/>
      <c r="AB34" s="37"/>
      <c r="AC34" s="37"/>
      <c r="AD34" s="38"/>
      <c r="AE34" s="38"/>
      <c r="AF34" s="38"/>
      <c r="AG34" s="40"/>
      <c r="AH34" s="7">
        <f t="shared" si="0"/>
        <v>0</v>
      </c>
      <c r="AI34" s="13">
        <f t="shared" si="1"/>
        <v>0</v>
      </c>
      <c r="AJ34" s="53">
        <f t="shared" si="2"/>
        <v>0</v>
      </c>
      <c r="AK34" s="3">
        <f t="shared" si="3"/>
        <v>0</v>
      </c>
      <c r="AL34" s="53">
        <f t="shared" si="4"/>
        <v>0</v>
      </c>
      <c r="AM34" s="35">
        <v>1.1539999999999999</v>
      </c>
      <c r="AN34" s="3">
        <v>16000</v>
      </c>
    </row>
    <row r="35" spans="1:40">
      <c r="A35" s="33" t="s">
        <v>76</v>
      </c>
      <c r="B35" s="29" t="s">
        <v>89</v>
      </c>
      <c r="C35" s="37"/>
      <c r="D35" s="38">
        <v>10</v>
      </c>
      <c r="E35" s="37"/>
      <c r="F35" s="37"/>
      <c r="G35" s="37"/>
      <c r="H35" s="37"/>
      <c r="I35" s="37"/>
      <c r="J35" s="37"/>
      <c r="K35" s="38">
        <v>10</v>
      </c>
      <c r="L35" s="37"/>
      <c r="M35" s="37"/>
      <c r="N35" s="37"/>
      <c r="O35" s="37"/>
      <c r="P35" s="37"/>
      <c r="Q35" s="37"/>
      <c r="R35" s="38">
        <v>10</v>
      </c>
      <c r="S35" s="37"/>
      <c r="T35" s="37"/>
      <c r="U35" s="37"/>
      <c r="V35" s="37"/>
      <c r="W35" s="37"/>
      <c r="X35" s="37"/>
      <c r="Y35" s="38">
        <v>10</v>
      </c>
      <c r="Z35" s="37"/>
      <c r="AA35" s="37"/>
      <c r="AB35" s="37"/>
      <c r="AC35" s="37"/>
      <c r="AD35" s="37"/>
      <c r="AE35" s="37"/>
      <c r="AF35" s="38">
        <v>10</v>
      </c>
      <c r="AG35" s="39"/>
      <c r="AH35" s="7">
        <f t="shared" si="0"/>
        <v>5</v>
      </c>
      <c r="AI35" s="13">
        <f t="shared" si="1"/>
        <v>0</v>
      </c>
      <c r="AJ35" s="53">
        <f t="shared" si="2"/>
        <v>0</v>
      </c>
      <c r="AK35" s="3">
        <f t="shared" si="3"/>
        <v>50</v>
      </c>
      <c r="AL35" s="53">
        <f t="shared" si="4"/>
        <v>1.3283333333333334</v>
      </c>
      <c r="AM35" s="35">
        <v>0.79700000000000004</v>
      </c>
      <c r="AN35" s="3">
        <v>16000</v>
      </c>
    </row>
    <row r="36" spans="1:40" hidden="1">
      <c r="A36" s="33" t="s">
        <v>49</v>
      </c>
      <c r="B36" s="29" t="s">
        <v>90</v>
      </c>
      <c r="C36" s="38"/>
      <c r="D36" s="38"/>
      <c r="E36" s="38"/>
      <c r="F36" s="38"/>
      <c r="G36" s="37"/>
      <c r="H36" s="37"/>
      <c r="I36" s="38"/>
      <c r="J36" s="38"/>
      <c r="K36" s="38"/>
      <c r="L36" s="38"/>
      <c r="M36" s="38"/>
      <c r="N36" s="37"/>
      <c r="O36" s="37"/>
      <c r="P36" s="38"/>
      <c r="Q36" s="38"/>
      <c r="R36" s="38"/>
      <c r="S36" s="38"/>
      <c r="T36" s="38"/>
      <c r="U36" s="37"/>
      <c r="V36" s="37"/>
      <c r="W36" s="38"/>
      <c r="X36" s="38"/>
      <c r="Y36" s="38"/>
      <c r="Z36" s="38"/>
      <c r="AA36" s="38"/>
      <c r="AB36" s="37"/>
      <c r="AC36" s="37"/>
      <c r="AD36" s="38"/>
      <c r="AE36" s="38"/>
      <c r="AF36" s="38"/>
      <c r="AG36" s="40"/>
      <c r="AH36" s="7">
        <f t="shared" si="0"/>
        <v>0</v>
      </c>
      <c r="AI36" s="13">
        <f t="shared" si="1"/>
        <v>0</v>
      </c>
      <c r="AJ36" s="53">
        <f t="shared" si="2"/>
        <v>0</v>
      </c>
      <c r="AK36" s="3">
        <f t="shared" si="3"/>
        <v>0</v>
      </c>
      <c r="AL36" s="53">
        <f t="shared" si="4"/>
        <v>0</v>
      </c>
      <c r="AM36" s="35">
        <v>0.85899999999999999</v>
      </c>
      <c r="AN36" s="3">
        <v>16000</v>
      </c>
    </row>
    <row r="37" spans="1:40" hidden="1">
      <c r="A37" s="33" t="s">
        <v>143</v>
      </c>
      <c r="B37" s="29" t="s">
        <v>91</v>
      </c>
      <c r="C37" s="37"/>
      <c r="D37" s="37"/>
      <c r="E37" s="37"/>
      <c r="F37" s="37"/>
      <c r="G37" s="38"/>
      <c r="H37" s="37"/>
      <c r="I37" s="37"/>
      <c r="J37" s="37"/>
      <c r="K37" s="37"/>
      <c r="L37" s="37"/>
      <c r="M37" s="37"/>
      <c r="N37" s="38"/>
      <c r="O37" s="37"/>
      <c r="P37" s="37"/>
      <c r="Q37" s="37"/>
      <c r="R37" s="37"/>
      <c r="S37" s="37"/>
      <c r="T37" s="37"/>
      <c r="U37" s="38"/>
      <c r="V37" s="37"/>
      <c r="W37" s="37"/>
      <c r="X37" s="37"/>
      <c r="Y37" s="37"/>
      <c r="Z37" s="37"/>
      <c r="AA37" s="37"/>
      <c r="AB37" s="38"/>
      <c r="AC37" s="37"/>
      <c r="AD37" s="37"/>
      <c r="AE37" s="37"/>
      <c r="AF37" s="37"/>
      <c r="AG37" s="39"/>
      <c r="AH37" s="7">
        <f t="shared" si="0"/>
        <v>0</v>
      </c>
      <c r="AI37" s="13">
        <f t="shared" si="1"/>
        <v>0</v>
      </c>
      <c r="AJ37" s="53">
        <f t="shared" si="2"/>
        <v>0</v>
      </c>
      <c r="AK37" s="3">
        <f t="shared" si="3"/>
        <v>0</v>
      </c>
      <c r="AL37" s="53">
        <f t="shared" si="4"/>
        <v>0</v>
      </c>
      <c r="AM37" s="35">
        <v>0.66</v>
      </c>
      <c r="AN37" s="3">
        <v>16000</v>
      </c>
    </row>
    <row r="38" spans="1:40" hidden="1">
      <c r="A38" s="33" t="s">
        <v>143</v>
      </c>
      <c r="B38" s="29" t="s">
        <v>241</v>
      </c>
      <c r="C38" s="37"/>
      <c r="D38" s="37"/>
      <c r="E38" s="37"/>
      <c r="F38" s="37"/>
      <c r="G38" s="37"/>
      <c r="H38" s="38"/>
      <c r="I38" s="37"/>
      <c r="J38" s="37"/>
      <c r="K38" s="37"/>
      <c r="L38" s="37"/>
      <c r="M38" s="37"/>
      <c r="N38" s="37"/>
      <c r="O38" s="38"/>
      <c r="P38" s="37"/>
      <c r="Q38" s="37"/>
      <c r="R38" s="37"/>
      <c r="S38" s="37"/>
      <c r="T38" s="37"/>
      <c r="U38" s="37"/>
      <c r="V38" s="38"/>
      <c r="W38" s="37"/>
      <c r="X38" s="37"/>
      <c r="Y38" s="37"/>
      <c r="Z38" s="37"/>
      <c r="AA38" s="37"/>
      <c r="AB38" s="37"/>
      <c r="AC38" s="38"/>
      <c r="AD38" s="37"/>
      <c r="AE38" s="37"/>
      <c r="AF38" s="37"/>
      <c r="AG38" s="39"/>
      <c r="AH38" s="7">
        <f t="shared" si="0"/>
        <v>0</v>
      </c>
      <c r="AI38" s="13">
        <f t="shared" si="1"/>
        <v>0</v>
      </c>
      <c r="AJ38" s="53">
        <f t="shared" si="2"/>
        <v>0</v>
      </c>
      <c r="AK38" s="3">
        <f t="shared" si="3"/>
        <v>0</v>
      </c>
      <c r="AL38" s="53">
        <f t="shared" si="4"/>
        <v>0</v>
      </c>
      <c r="AM38" s="35">
        <v>0.66</v>
      </c>
      <c r="AN38" s="3">
        <v>16000</v>
      </c>
    </row>
    <row r="39" spans="1:40" hidden="1">
      <c r="A39" s="33" t="s">
        <v>144</v>
      </c>
      <c r="B39" s="29" t="s">
        <v>242</v>
      </c>
      <c r="C39" s="37"/>
      <c r="D39" s="37"/>
      <c r="E39" s="37"/>
      <c r="F39" s="37"/>
      <c r="G39" s="37"/>
      <c r="H39" s="38"/>
      <c r="I39" s="37"/>
      <c r="J39" s="37"/>
      <c r="K39" s="37"/>
      <c r="L39" s="37"/>
      <c r="M39" s="37"/>
      <c r="N39" s="37"/>
      <c r="O39" s="38"/>
      <c r="P39" s="37"/>
      <c r="Q39" s="37"/>
      <c r="R39" s="37"/>
      <c r="S39" s="37"/>
      <c r="T39" s="37"/>
      <c r="U39" s="37"/>
      <c r="V39" s="38"/>
      <c r="W39" s="37"/>
      <c r="X39" s="37"/>
      <c r="Y39" s="37"/>
      <c r="Z39" s="37"/>
      <c r="AA39" s="37"/>
      <c r="AB39" s="37"/>
      <c r="AC39" s="38"/>
      <c r="AD39" s="37"/>
      <c r="AE39" s="37"/>
      <c r="AF39" s="37"/>
      <c r="AG39" s="39"/>
      <c r="AH39" s="7">
        <f t="shared" si="0"/>
        <v>0</v>
      </c>
      <c r="AI39" s="13">
        <f t="shared" si="1"/>
        <v>0</v>
      </c>
      <c r="AJ39" s="53">
        <f t="shared" si="2"/>
        <v>0</v>
      </c>
      <c r="AK39" s="3">
        <f t="shared" si="3"/>
        <v>0</v>
      </c>
      <c r="AL39" s="53">
        <f t="shared" si="4"/>
        <v>0</v>
      </c>
      <c r="AM39" s="35">
        <v>0.79600000000000004</v>
      </c>
      <c r="AN39" s="3">
        <v>16000</v>
      </c>
    </row>
    <row r="40" spans="1:40" hidden="1">
      <c r="A40" s="33" t="s">
        <v>47</v>
      </c>
      <c r="B40" s="29" t="s">
        <v>36</v>
      </c>
      <c r="C40" s="37"/>
      <c r="D40" s="37"/>
      <c r="E40" s="37"/>
      <c r="F40" s="38"/>
      <c r="G40" s="37"/>
      <c r="H40" s="37"/>
      <c r="I40" s="37"/>
      <c r="J40" s="37"/>
      <c r="K40" s="37"/>
      <c r="L40" s="37"/>
      <c r="M40" s="38"/>
      <c r="N40" s="37"/>
      <c r="O40" s="37"/>
      <c r="P40" s="37"/>
      <c r="Q40" s="37"/>
      <c r="R40" s="37"/>
      <c r="S40" s="37"/>
      <c r="T40" s="38"/>
      <c r="U40" s="37"/>
      <c r="V40" s="37"/>
      <c r="W40" s="37"/>
      <c r="X40" s="37"/>
      <c r="Y40" s="37"/>
      <c r="Z40" s="37"/>
      <c r="AA40" s="38"/>
      <c r="AB40" s="37"/>
      <c r="AC40" s="37"/>
      <c r="AD40" s="37"/>
      <c r="AE40" s="37"/>
      <c r="AF40" s="37"/>
      <c r="AG40" s="39"/>
      <c r="AH40" s="7">
        <f t="shared" si="0"/>
        <v>0</v>
      </c>
      <c r="AI40" s="13">
        <f t="shared" si="1"/>
        <v>0</v>
      </c>
      <c r="AJ40" s="53">
        <f t="shared" si="2"/>
        <v>0</v>
      </c>
      <c r="AK40" s="3">
        <f t="shared" si="3"/>
        <v>0</v>
      </c>
      <c r="AL40" s="53">
        <f t="shared" si="4"/>
        <v>0</v>
      </c>
      <c r="AM40" s="35">
        <v>0.77500000000000002</v>
      </c>
      <c r="AN40" s="3">
        <v>16000</v>
      </c>
    </row>
    <row r="41" spans="1:40" hidden="1">
      <c r="A41" s="33" t="s">
        <v>47</v>
      </c>
      <c r="B41" s="29" t="s">
        <v>13</v>
      </c>
      <c r="C41" s="38"/>
      <c r="D41" s="38"/>
      <c r="E41" s="38"/>
      <c r="F41" s="37"/>
      <c r="G41" s="37"/>
      <c r="H41" s="37"/>
      <c r="I41" s="38"/>
      <c r="J41" s="38"/>
      <c r="K41" s="38"/>
      <c r="L41" s="38"/>
      <c r="M41" s="37"/>
      <c r="N41" s="37"/>
      <c r="O41" s="37"/>
      <c r="P41" s="38"/>
      <c r="Q41" s="38"/>
      <c r="R41" s="38"/>
      <c r="S41" s="38"/>
      <c r="T41" s="37"/>
      <c r="U41" s="37"/>
      <c r="V41" s="37"/>
      <c r="W41" s="38"/>
      <c r="X41" s="38"/>
      <c r="Y41" s="38"/>
      <c r="Z41" s="38"/>
      <c r="AA41" s="37"/>
      <c r="AB41" s="37"/>
      <c r="AC41" s="37"/>
      <c r="AD41" s="38"/>
      <c r="AE41" s="38"/>
      <c r="AF41" s="38"/>
      <c r="AG41" s="40"/>
      <c r="AH41" s="7">
        <f t="shared" si="0"/>
        <v>0</v>
      </c>
      <c r="AI41" s="13">
        <f t="shared" si="1"/>
        <v>0</v>
      </c>
      <c r="AJ41" s="53">
        <f t="shared" si="2"/>
        <v>0</v>
      </c>
      <c r="AK41" s="3">
        <f t="shared" si="3"/>
        <v>0</v>
      </c>
      <c r="AL41" s="53">
        <f t="shared" si="4"/>
        <v>0</v>
      </c>
      <c r="AM41" s="35">
        <v>0.77900000000000003</v>
      </c>
      <c r="AN41" s="3">
        <v>16000</v>
      </c>
    </row>
    <row r="42" spans="1:40" hidden="1">
      <c r="A42" s="33" t="s">
        <v>223</v>
      </c>
      <c r="B42" s="29" t="s">
        <v>243</v>
      </c>
      <c r="C42" s="37"/>
      <c r="D42" s="37"/>
      <c r="E42" s="37"/>
      <c r="F42" s="37"/>
      <c r="G42" s="38"/>
      <c r="H42" s="37"/>
      <c r="I42" s="37"/>
      <c r="J42" s="37"/>
      <c r="K42" s="37"/>
      <c r="L42" s="37"/>
      <c r="M42" s="37"/>
      <c r="N42" s="38"/>
      <c r="O42" s="37"/>
      <c r="P42" s="37"/>
      <c r="Q42" s="37"/>
      <c r="R42" s="37"/>
      <c r="S42" s="37"/>
      <c r="T42" s="37"/>
      <c r="U42" s="38"/>
      <c r="V42" s="37"/>
      <c r="W42" s="37"/>
      <c r="X42" s="37"/>
      <c r="Y42" s="37"/>
      <c r="Z42" s="37"/>
      <c r="AA42" s="37"/>
      <c r="AB42" s="38"/>
      <c r="AC42" s="37"/>
      <c r="AD42" s="37"/>
      <c r="AE42" s="37"/>
      <c r="AF42" s="37"/>
      <c r="AG42" s="39"/>
      <c r="AH42" s="7">
        <f t="shared" si="0"/>
        <v>0</v>
      </c>
      <c r="AI42" s="13">
        <f t="shared" si="1"/>
        <v>0</v>
      </c>
      <c r="AJ42" s="53">
        <f t="shared" si="2"/>
        <v>0</v>
      </c>
      <c r="AK42" s="3">
        <f t="shared" si="3"/>
        <v>0</v>
      </c>
      <c r="AL42" s="53">
        <f t="shared" si="4"/>
        <v>0</v>
      </c>
      <c r="AM42" s="35">
        <v>0.70499999999999996</v>
      </c>
      <c r="AN42" s="3">
        <v>16000</v>
      </c>
    </row>
    <row r="43" spans="1:40" hidden="1">
      <c r="A43" s="33" t="s">
        <v>74</v>
      </c>
      <c r="B43" s="29" t="s">
        <v>92</v>
      </c>
      <c r="C43" s="38"/>
      <c r="D43" s="38"/>
      <c r="E43" s="38"/>
      <c r="F43" s="38"/>
      <c r="G43" s="37"/>
      <c r="H43" s="37"/>
      <c r="I43" s="38"/>
      <c r="J43" s="38"/>
      <c r="K43" s="38"/>
      <c r="L43" s="38"/>
      <c r="M43" s="38"/>
      <c r="N43" s="37"/>
      <c r="O43" s="37"/>
      <c r="P43" s="38"/>
      <c r="Q43" s="38"/>
      <c r="R43" s="38"/>
      <c r="S43" s="38"/>
      <c r="T43" s="38"/>
      <c r="U43" s="37"/>
      <c r="V43" s="37"/>
      <c r="W43" s="38"/>
      <c r="X43" s="38"/>
      <c r="Y43" s="38"/>
      <c r="Z43" s="38"/>
      <c r="AA43" s="38"/>
      <c r="AB43" s="37"/>
      <c r="AC43" s="37"/>
      <c r="AD43" s="38"/>
      <c r="AE43" s="38"/>
      <c r="AF43" s="38"/>
      <c r="AG43" s="40"/>
      <c r="AH43" s="7">
        <f t="shared" si="0"/>
        <v>0</v>
      </c>
      <c r="AI43" s="13">
        <f t="shared" si="1"/>
        <v>0</v>
      </c>
      <c r="AJ43" s="53">
        <f t="shared" si="2"/>
        <v>0</v>
      </c>
      <c r="AK43" s="3">
        <f t="shared" si="3"/>
        <v>0</v>
      </c>
      <c r="AL43" s="53">
        <f t="shared" si="4"/>
        <v>0</v>
      </c>
      <c r="AM43" s="35">
        <v>0.78900000000000003</v>
      </c>
      <c r="AN43" s="3">
        <v>16000</v>
      </c>
    </row>
    <row r="44" spans="1:40" hidden="1">
      <c r="A44" s="33" t="s">
        <v>145</v>
      </c>
      <c r="B44" s="29" t="s">
        <v>244</v>
      </c>
      <c r="C44" s="37"/>
      <c r="D44" s="37"/>
      <c r="E44" s="37"/>
      <c r="F44" s="37"/>
      <c r="G44" s="37"/>
      <c r="H44" s="38"/>
      <c r="I44" s="37"/>
      <c r="J44" s="37"/>
      <c r="K44" s="37"/>
      <c r="L44" s="37"/>
      <c r="M44" s="37"/>
      <c r="N44" s="37"/>
      <c r="O44" s="38"/>
      <c r="P44" s="37"/>
      <c r="Q44" s="37"/>
      <c r="R44" s="37"/>
      <c r="S44" s="37"/>
      <c r="T44" s="37"/>
      <c r="U44" s="37"/>
      <c r="V44" s="38"/>
      <c r="W44" s="37"/>
      <c r="X44" s="37"/>
      <c r="Y44" s="37"/>
      <c r="Z44" s="37"/>
      <c r="AA44" s="37"/>
      <c r="AB44" s="37"/>
      <c r="AC44" s="38"/>
      <c r="AD44" s="37"/>
      <c r="AE44" s="37"/>
      <c r="AF44" s="37"/>
      <c r="AG44" s="39"/>
      <c r="AH44" s="7">
        <f t="shared" si="0"/>
        <v>0</v>
      </c>
      <c r="AI44" s="13">
        <f t="shared" si="1"/>
        <v>0</v>
      </c>
      <c r="AJ44" s="53">
        <f t="shared" si="2"/>
        <v>0</v>
      </c>
      <c r="AK44" s="3">
        <f t="shared" si="3"/>
        <v>0</v>
      </c>
      <c r="AL44" s="53">
        <f t="shared" si="4"/>
        <v>0</v>
      </c>
      <c r="AM44" s="35">
        <v>1.1459999999999999</v>
      </c>
      <c r="AN44" s="3">
        <v>16000</v>
      </c>
    </row>
    <row r="45" spans="1:40" hidden="1">
      <c r="A45" s="33" t="s">
        <v>224</v>
      </c>
      <c r="B45" s="29" t="s">
        <v>93</v>
      </c>
      <c r="C45" s="37"/>
      <c r="D45" s="37"/>
      <c r="E45" s="37"/>
      <c r="F45" s="37"/>
      <c r="G45" s="38"/>
      <c r="H45" s="37"/>
      <c r="I45" s="37"/>
      <c r="J45" s="37"/>
      <c r="K45" s="37"/>
      <c r="L45" s="37"/>
      <c r="M45" s="37"/>
      <c r="N45" s="38"/>
      <c r="O45" s="37"/>
      <c r="P45" s="37"/>
      <c r="Q45" s="37"/>
      <c r="R45" s="37"/>
      <c r="S45" s="37"/>
      <c r="T45" s="37"/>
      <c r="U45" s="38"/>
      <c r="V45" s="37"/>
      <c r="W45" s="37"/>
      <c r="X45" s="37"/>
      <c r="Y45" s="37"/>
      <c r="Z45" s="37"/>
      <c r="AA45" s="37"/>
      <c r="AB45" s="38"/>
      <c r="AC45" s="37"/>
      <c r="AD45" s="37"/>
      <c r="AE45" s="37"/>
      <c r="AF45" s="37"/>
      <c r="AG45" s="39"/>
      <c r="AH45" s="7">
        <f t="shared" si="0"/>
        <v>0</v>
      </c>
      <c r="AI45" s="13">
        <f t="shared" si="1"/>
        <v>0</v>
      </c>
      <c r="AJ45" s="53">
        <f t="shared" si="2"/>
        <v>0</v>
      </c>
      <c r="AK45" s="3">
        <f t="shared" si="3"/>
        <v>0</v>
      </c>
      <c r="AL45" s="53">
        <f t="shared" si="4"/>
        <v>0</v>
      </c>
      <c r="AM45" s="35">
        <v>0.38</v>
      </c>
      <c r="AN45" s="3">
        <v>16000</v>
      </c>
    </row>
    <row r="46" spans="1:40" hidden="1">
      <c r="A46" s="33" t="s">
        <v>139</v>
      </c>
      <c r="B46" s="29" t="s">
        <v>245</v>
      </c>
      <c r="C46" s="37"/>
      <c r="D46" s="37"/>
      <c r="E46" s="37"/>
      <c r="F46" s="37"/>
      <c r="G46" s="37"/>
      <c r="H46" s="38"/>
      <c r="I46" s="37"/>
      <c r="J46" s="37"/>
      <c r="K46" s="37"/>
      <c r="L46" s="37"/>
      <c r="M46" s="37"/>
      <c r="N46" s="37"/>
      <c r="O46" s="38"/>
      <c r="P46" s="37"/>
      <c r="Q46" s="37"/>
      <c r="R46" s="37"/>
      <c r="S46" s="37"/>
      <c r="T46" s="37"/>
      <c r="U46" s="37"/>
      <c r="V46" s="38"/>
      <c r="W46" s="37"/>
      <c r="X46" s="37"/>
      <c r="Y46" s="37"/>
      <c r="Z46" s="37"/>
      <c r="AA46" s="37"/>
      <c r="AB46" s="37"/>
      <c r="AC46" s="38"/>
      <c r="AD46" s="37"/>
      <c r="AE46" s="37"/>
      <c r="AF46" s="37"/>
      <c r="AG46" s="39"/>
      <c r="AH46" s="7">
        <f t="shared" si="0"/>
        <v>0</v>
      </c>
      <c r="AI46" s="13">
        <f t="shared" si="1"/>
        <v>0</v>
      </c>
      <c r="AJ46" s="53">
        <f t="shared" si="2"/>
        <v>0</v>
      </c>
      <c r="AK46" s="3">
        <f t="shared" si="3"/>
        <v>0</v>
      </c>
      <c r="AL46" s="53">
        <f t="shared" si="4"/>
        <v>0</v>
      </c>
      <c r="AM46" s="35">
        <v>1.024</v>
      </c>
      <c r="AN46" s="3">
        <v>16000</v>
      </c>
    </row>
    <row r="47" spans="1:40" hidden="1">
      <c r="A47" s="33" t="s">
        <v>138</v>
      </c>
      <c r="B47" s="29" t="s">
        <v>246</v>
      </c>
      <c r="C47" s="37"/>
      <c r="D47" s="37"/>
      <c r="E47" s="37"/>
      <c r="F47" s="37"/>
      <c r="G47" s="38"/>
      <c r="H47" s="37"/>
      <c r="I47" s="37"/>
      <c r="J47" s="37"/>
      <c r="K47" s="37"/>
      <c r="L47" s="37"/>
      <c r="M47" s="37"/>
      <c r="N47" s="38"/>
      <c r="O47" s="37"/>
      <c r="P47" s="37"/>
      <c r="Q47" s="37"/>
      <c r="R47" s="37"/>
      <c r="S47" s="37"/>
      <c r="T47" s="37"/>
      <c r="U47" s="38"/>
      <c r="V47" s="37"/>
      <c r="W47" s="37"/>
      <c r="X47" s="37"/>
      <c r="Y47" s="37"/>
      <c r="Z47" s="37"/>
      <c r="AA47" s="37"/>
      <c r="AB47" s="38"/>
      <c r="AC47" s="37"/>
      <c r="AD47" s="37"/>
      <c r="AE47" s="37"/>
      <c r="AF47" s="37"/>
      <c r="AG47" s="39"/>
      <c r="AH47" s="7">
        <f t="shared" si="0"/>
        <v>0</v>
      </c>
      <c r="AI47" s="13">
        <f t="shared" si="1"/>
        <v>0</v>
      </c>
      <c r="AJ47" s="53">
        <f t="shared" si="2"/>
        <v>0</v>
      </c>
      <c r="AK47" s="3">
        <f t="shared" si="3"/>
        <v>0</v>
      </c>
      <c r="AL47" s="53">
        <f t="shared" si="4"/>
        <v>0</v>
      </c>
      <c r="AM47" s="35">
        <v>1.0269999999999999</v>
      </c>
      <c r="AN47" s="3">
        <v>16000</v>
      </c>
    </row>
    <row r="48" spans="1:40" hidden="1">
      <c r="A48" s="33" t="s">
        <v>76</v>
      </c>
      <c r="B48" s="29" t="s">
        <v>67</v>
      </c>
      <c r="C48" s="38"/>
      <c r="D48" s="37"/>
      <c r="E48" s="38"/>
      <c r="F48" s="38"/>
      <c r="G48" s="37"/>
      <c r="H48" s="37"/>
      <c r="I48" s="38"/>
      <c r="J48" s="38"/>
      <c r="K48" s="37"/>
      <c r="L48" s="38"/>
      <c r="M48" s="38"/>
      <c r="N48" s="37"/>
      <c r="O48" s="37"/>
      <c r="P48" s="38"/>
      <c r="Q48" s="38"/>
      <c r="R48" s="37"/>
      <c r="S48" s="38"/>
      <c r="T48" s="38"/>
      <c r="U48" s="37"/>
      <c r="V48" s="37"/>
      <c r="W48" s="38"/>
      <c r="X48" s="38"/>
      <c r="Y48" s="37"/>
      <c r="Z48" s="38"/>
      <c r="AA48" s="38"/>
      <c r="AB48" s="37"/>
      <c r="AC48" s="37"/>
      <c r="AD48" s="38"/>
      <c r="AE48" s="38"/>
      <c r="AF48" s="37"/>
      <c r="AG48" s="40"/>
      <c r="AH48" s="7">
        <f t="shared" si="0"/>
        <v>0</v>
      </c>
      <c r="AI48" s="13">
        <f t="shared" si="1"/>
        <v>0</v>
      </c>
      <c r="AJ48" s="53">
        <f t="shared" si="2"/>
        <v>0</v>
      </c>
      <c r="AK48" s="3">
        <f t="shared" si="3"/>
        <v>0</v>
      </c>
      <c r="AL48" s="53">
        <f t="shared" si="4"/>
        <v>0</v>
      </c>
      <c r="AM48" s="35">
        <v>0.78700000000000003</v>
      </c>
      <c r="AN48" s="3">
        <v>16000</v>
      </c>
    </row>
    <row r="49" spans="1:40" hidden="1">
      <c r="A49" s="33" t="s">
        <v>77</v>
      </c>
      <c r="B49" s="29" t="s">
        <v>193</v>
      </c>
      <c r="C49" s="37"/>
      <c r="D49" s="37"/>
      <c r="E49" s="38"/>
      <c r="F49" s="37"/>
      <c r="G49" s="37"/>
      <c r="H49" s="37"/>
      <c r="I49" s="37"/>
      <c r="J49" s="37"/>
      <c r="K49" s="37"/>
      <c r="L49" s="38"/>
      <c r="M49" s="37"/>
      <c r="N49" s="37"/>
      <c r="O49" s="37"/>
      <c r="P49" s="37"/>
      <c r="Q49" s="37"/>
      <c r="R49" s="37"/>
      <c r="S49" s="38"/>
      <c r="T49" s="37"/>
      <c r="U49" s="37"/>
      <c r="V49" s="37"/>
      <c r="W49" s="37"/>
      <c r="X49" s="37"/>
      <c r="Y49" s="37"/>
      <c r="Z49" s="38"/>
      <c r="AA49" s="37"/>
      <c r="AB49" s="37"/>
      <c r="AC49" s="37"/>
      <c r="AD49" s="37"/>
      <c r="AE49" s="37"/>
      <c r="AF49" s="37"/>
      <c r="AG49" s="40"/>
      <c r="AH49" s="7">
        <f t="shared" si="0"/>
        <v>0</v>
      </c>
      <c r="AI49" s="13">
        <f t="shared" si="1"/>
        <v>0</v>
      </c>
      <c r="AJ49" s="53">
        <f t="shared" si="2"/>
        <v>0</v>
      </c>
      <c r="AK49" s="3">
        <f t="shared" si="3"/>
        <v>0</v>
      </c>
      <c r="AL49" s="53">
        <f t="shared" si="4"/>
        <v>0</v>
      </c>
      <c r="AM49" s="35">
        <v>0.79700000000000004</v>
      </c>
      <c r="AN49" s="3">
        <v>16000</v>
      </c>
    </row>
    <row r="50" spans="1:40" hidden="1">
      <c r="A50" s="33" t="s">
        <v>222</v>
      </c>
      <c r="B50" s="29" t="s">
        <v>94</v>
      </c>
      <c r="C50" s="37"/>
      <c r="D50" s="37"/>
      <c r="E50" s="37"/>
      <c r="F50" s="37"/>
      <c r="G50" s="38"/>
      <c r="H50" s="37"/>
      <c r="I50" s="37"/>
      <c r="J50" s="37"/>
      <c r="K50" s="37"/>
      <c r="L50" s="37"/>
      <c r="M50" s="37"/>
      <c r="N50" s="38"/>
      <c r="O50" s="37"/>
      <c r="P50" s="37"/>
      <c r="Q50" s="37"/>
      <c r="R50" s="37"/>
      <c r="S50" s="37"/>
      <c r="T50" s="37"/>
      <c r="U50" s="38"/>
      <c r="V50" s="37"/>
      <c r="W50" s="37"/>
      <c r="X50" s="37"/>
      <c r="Y50" s="37"/>
      <c r="Z50" s="37"/>
      <c r="AA50" s="37"/>
      <c r="AB50" s="38"/>
      <c r="AC50" s="37"/>
      <c r="AD50" s="37"/>
      <c r="AE50" s="37"/>
      <c r="AF50" s="37"/>
      <c r="AG50" s="39"/>
      <c r="AH50" s="7">
        <f t="shared" si="0"/>
        <v>0</v>
      </c>
      <c r="AI50" s="13">
        <f t="shared" si="1"/>
        <v>0</v>
      </c>
      <c r="AJ50" s="53">
        <f t="shared" si="2"/>
        <v>0</v>
      </c>
      <c r="AK50" s="3">
        <f t="shared" si="3"/>
        <v>0</v>
      </c>
      <c r="AL50" s="53">
        <f t="shared" si="4"/>
        <v>0</v>
      </c>
      <c r="AM50" s="35">
        <v>1.31</v>
      </c>
      <c r="AN50" s="3">
        <v>16000</v>
      </c>
    </row>
    <row r="51" spans="1:40" hidden="1">
      <c r="A51" s="33" t="s">
        <v>140</v>
      </c>
      <c r="B51" s="29" t="s">
        <v>247</v>
      </c>
      <c r="C51" s="37"/>
      <c r="D51" s="37"/>
      <c r="E51" s="37"/>
      <c r="F51" s="37"/>
      <c r="G51" s="37"/>
      <c r="H51" s="38"/>
      <c r="I51" s="37"/>
      <c r="J51" s="37"/>
      <c r="K51" s="37"/>
      <c r="L51" s="37"/>
      <c r="M51" s="37"/>
      <c r="N51" s="37"/>
      <c r="O51" s="38"/>
      <c r="P51" s="37"/>
      <c r="Q51" s="37"/>
      <c r="R51" s="37"/>
      <c r="S51" s="37"/>
      <c r="T51" s="37"/>
      <c r="U51" s="37"/>
      <c r="V51" s="38"/>
      <c r="W51" s="37"/>
      <c r="X51" s="37"/>
      <c r="Y51" s="37"/>
      <c r="Z51" s="37"/>
      <c r="AA51" s="37"/>
      <c r="AB51" s="37"/>
      <c r="AC51" s="38"/>
      <c r="AD51" s="37"/>
      <c r="AE51" s="37"/>
      <c r="AF51" s="37"/>
      <c r="AG51" s="39"/>
      <c r="AH51" s="7">
        <f t="shared" si="0"/>
        <v>0</v>
      </c>
      <c r="AI51" s="13">
        <f t="shared" si="1"/>
        <v>0</v>
      </c>
      <c r="AJ51" s="53">
        <f t="shared" si="2"/>
        <v>0</v>
      </c>
      <c r="AK51" s="3">
        <f t="shared" si="3"/>
        <v>0</v>
      </c>
      <c r="AL51" s="53">
        <f t="shared" si="4"/>
        <v>0</v>
      </c>
      <c r="AM51" s="35">
        <v>1.18</v>
      </c>
      <c r="AN51" s="3">
        <v>16000</v>
      </c>
    </row>
    <row r="52" spans="1:40" hidden="1">
      <c r="A52" s="33" t="s">
        <v>129</v>
      </c>
      <c r="B52" s="29" t="s">
        <v>194</v>
      </c>
      <c r="C52" s="38"/>
      <c r="D52" s="38"/>
      <c r="E52" s="37"/>
      <c r="F52" s="38"/>
      <c r="G52" s="37"/>
      <c r="H52" s="37"/>
      <c r="I52" s="38"/>
      <c r="J52" s="38"/>
      <c r="K52" s="38"/>
      <c r="L52" s="37"/>
      <c r="M52" s="38"/>
      <c r="N52" s="37"/>
      <c r="O52" s="37"/>
      <c r="P52" s="38"/>
      <c r="Q52" s="38"/>
      <c r="R52" s="38"/>
      <c r="S52" s="37"/>
      <c r="T52" s="38"/>
      <c r="U52" s="37"/>
      <c r="V52" s="37"/>
      <c r="W52" s="38"/>
      <c r="X52" s="38"/>
      <c r="Y52" s="38"/>
      <c r="Z52" s="37"/>
      <c r="AA52" s="38"/>
      <c r="AB52" s="37"/>
      <c r="AC52" s="37"/>
      <c r="AD52" s="38"/>
      <c r="AE52" s="38"/>
      <c r="AF52" s="38"/>
      <c r="AG52" s="39"/>
      <c r="AH52" s="7">
        <f t="shared" si="0"/>
        <v>0</v>
      </c>
      <c r="AI52" s="13">
        <f t="shared" si="1"/>
        <v>0</v>
      </c>
      <c r="AJ52" s="53">
        <f t="shared" si="2"/>
        <v>0</v>
      </c>
      <c r="AK52" s="3">
        <f t="shared" si="3"/>
        <v>0</v>
      </c>
      <c r="AL52" s="53">
        <f t="shared" si="4"/>
        <v>0</v>
      </c>
      <c r="AM52" s="35">
        <v>0.59799999999999998</v>
      </c>
      <c r="AN52" s="3">
        <v>16000</v>
      </c>
    </row>
    <row r="53" spans="1:40" hidden="1">
      <c r="A53" s="33" t="s">
        <v>128</v>
      </c>
      <c r="B53" s="29" t="s">
        <v>195</v>
      </c>
      <c r="C53" s="38"/>
      <c r="D53" s="38"/>
      <c r="E53" s="38"/>
      <c r="F53" s="38"/>
      <c r="G53" s="37"/>
      <c r="H53" s="37"/>
      <c r="I53" s="38"/>
      <c r="J53" s="38"/>
      <c r="K53" s="38"/>
      <c r="L53" s="38"/>
      <c r="M53" s="38"/>
      <c r="N53" s="37"/>
      <c r="O53" s="37"/>
      <c r="P53" s="38"/>
      <c r="Q53" s="38"/>
      <c r="R53" s="38"/>
      <c r="S53" s="38"/>
      <c r="T53" s="38"/>
      <c r="U53" s="37"/>
      <c r="V53" s="37"/>
      <c r="W53" s="38"/>
      <c r="X53" s="38"/>
      <c r="Y53" s="38"/>
      <c r="Z53" s="38"/>
      <c r="AA53" s="38"/>
      <c r="AB53" s="37"/>
      <c r="AC53" s="37"/>
      <c r="AD53" s="38"/>
      <c r="AE53" s="38"/>
      <c r="AF53" s="38"/>
      <c r="AG53" s="40"/>
      <c r="AH53" s="7">
        <f t="shared" si="0"/>
        <v>0</v>
      </c>
      <c r="AI53" s="13">
        <f t="shared" si="1"/>
        <v>0</v>
      </c>
      <c r="AJ53" s="53">
        <f t="shared" si="2"/>
        <v>0</v>
      </c>
      <c r="AK53" s="3">
        <f t="shared" si="3"/>
        <v>0</v>
      </c>
      <c r="AL53" s="53">
        <f t="shared" si="4"/>
        <v>0</v>
      </c>
      <c r="AM53" s="35">
        <v>0.77900000000000003</v>
      </c>
      <c r="AN53" s="3">
        <v>16000</v>
      </c>
    </row>
    <row r="54" spans="1:40">
      <c r="A54" s="33" t="s">
        <v>170</v>
      </c>
      <c r="B54" s="29" t="s">
        <v>95</v>
      </c>
      <c r="C54" s="37"/>
      <c r="D54" s="37"/>
      <c r="E54" s="37"/>
      <c r="F54" s="37"/>
      <c r="G54" s="37"/>
      <c r="H54" s="38">
        <v>10</v>
      </c>
      <c r="I54" s="37"/>
      <c r="J54" s="37"/>
      <c r="K54" s="37"/>
      <c r="L54" s="37"/>
      <c r="M54" s="37"/>
      <c r="N54" s="37"/>
      <c r="O54" s="38">
        <v>10</v>
      </c>
      <c r="P54" s="37"/>
      <c r="Q54" s="37"/>
      <c r="R54" s="37"/>
      <c r="S54" s="37"/>
      <c r="T54" s="37"/>
      <c r="U54" s="37"/>
      <c r="V54" s="38">
        <v>10</v>
      </c>
      <c r="W54" s="37"/>
      <c r="X54" s="37"/>
      <c r="Y54" s="37"/>
      <c r="Z54" s="37"/>
      <c r="AA54" s="37"/>
      <c r="AB54" s="37"/>
      <c r="AC54" s="38">
        <v>10</v>
      </c>
      <c r="AD54" s="37"/>
      <c r="AE54" s="37"/>
      <c r="AF54" s="37"/>
      <c r="AG54" s="39"/>
      <c r="AH54" s="7">
        <f t="shared" si="0"/>
        <v>4</v>
      </c>
      <c r="AI54" s="13">
        <f t="shared" si="1"/>
        <v>40</v>
      </c>
      <c r="AJ54" s="53">
        <f t="shared" si="2"/>
        <v>1.1786666666666665</v>
      </c>
      <c r="AK54" s="3">
        <f t="shared" si="3"/>
        <v>40</v>
      </c>
      <c r="AL54" s="53">
        <f t="shared" si="4"/>
        <v>1.1786666666666665</v>
      </c>
      <c r="AM54" s="35">
        <v>0.88400000000000001</v>
      </c>
      <c r="AN54" s="3">
        <v>16000</v>
      </c>
    </row>
    <row r="55" spans="1:40">
      <c r="A55" s="33" t="s">
        <v>146</v>
      </c>
      <c r="B55" s="29" t="s">
        <v>196</v>
      </c>
      <c r="C55" s="37"/>
      <c r="D55" s="37"/>
      <c r="E55" s="37"/>
      <c r="F55" s="37"/>
      <c r="G55" s="38">
        <v>10</v>
      </c>
      <c r="H55" s="37"/>
      <c r="I55" s="37"/>
      <c r="J55" s="37"/>
      <c r="K55" s="37"/>
      <c r="L55" s="37"/>
      <c r="M55" s="37"/>
      <c r="N55" s="38">
        <v>10</v>
      </c>
      <c r="O55" s="37"/>
      <c r="P55" s="37"/>
      <c r="Q55" s="37"/>
      <c r="R55" s="37"/>
      <c r="S55" s="37"/>
      <c r="T55" s="37"/>
      <c r="U55" s="38">
        <v>10</v>
      </c>
      <c r="V55" s="37"/>
      <c r="W55" s="37"/>
      <c r="X55" s="37"/>
      <c r="Y55" s="37"/>
      <c r="Z55" s="37"/>
      <c r="AA55" s="37"/>
      <c r="AB55" s="38">
        <v>10</v>
      </c>
      <c r="AC55" s="37"/>
      <c r="AD55" s="37"/>
      <c r="AE55" s="37"/>
      <c r="AF55" s="37"/>
      <c r="AG55" s="39"/>
      <c r="AH55" s="7">
        <f t="shared" si="0"/>
        <v>4</v>
      </c>
      <c r="AI55" s="13">
        <f t="shared" si="1"/>
        <v>40</v>
      </c>
      <c r="AJ55" s="53">
        <f t="shared" si="2"/>
        <v>1.6373333333333333</v>
      </c>
      <c r="AK55" s="3">
        <f t="shared" si="3"/>
        <v>40</v>
      </c>
      <c r="AL55" s="53">
        <f t="shared" si="4"/>
        <v>1.6373333333333333</v>
      </c>
      <c r="AM55" s="35">
        <v>1.228</v>
      </c>
      <c r="AN55" s="3">
        <v>16000</v>
      </c>
    </row>
    <row r="56" spans="1:40" hidden="1">
      <c r="A56" s="33" t="s">
        <v>129</v>
      </c>
      <c r="B56" s="29" t="s">
        <v>196</v>
      </c>
      <c r="C56" s="38"/>
      <c r="D56" s="38"/>
      <c r="E56" s="38"/>
      <c r="F56" s="38"/>
      <c r="G56" s="37"/>
      <c r="H56" s="37"/>
      <c r="I56" s="38"/>
      <c r="J56" s="38"/>
      <c r="K56" s="38"/>
      <c r="L56" s="38"/>
      <c r="M56" s="38"/>
      <c r="N56" s="37"/>
      <c r="O56" s="37"/>
      <c r="P56" s="38"/>
      <c r="Q56" s="38"/>
      <c r="R56" s="38"/>
      <c r="S56" s="38"/>
      <c r="T56" s="38"/>
      <c r="U56" s="37"/>
      <c r="V56" s="37"/>
      <c r="W56" s="38"/>
      <c r="X56" s="38"/>
      <c r="Y56" s="38"/>
      <c r="Z56" s="38"/>
      <c r="AA56" s="38"/>
      <c r="AB56" s="37"/>
      <c r="AC56" s="37"/>
      <c r="AD56" s="38"/>
      <c r="AE56" s="38"/>
      <c r="AF56" s="38"/>
      <c r="AG56" s="40"/>
      <c r="AH56" s="7">
        <f t="shared" si="0"/>
        <v>0</v>
      </c>
      <c r="AI56" s="13">
        <f t="shared" si="1"/>
        <v>0</v>
      </c>
      <c r="AJ56" s="53">
        <f t="shared" si="2"/>
        <v>0</v>
      </c>
      <c r="AK56" s="3">
        <f t="shared" si="3"/>
        <v>0</v>
      </c>
      <c r="AL56" s="53">
        <f t="shared" si="4"/>
        <v>0</v>
      </c>
      <c r="AM56" s="35">
        <v>0.77900000000000003</v>
      </c>
      <c r="AN56" s="3">
        <v>16000</v>
      </c>
    </row>
    <row r="57" spans="1:40" hidden="1">
      <c r="A57" s="33" t="s">
        <v>144</v>
      </c>
      <c r="B57" s="29" t="s">
        <v>96</v>
      </c>
      <c r="C57" s="37"/>
      <c r="D57" s="37"/>
      <c r="E57" s="37"/>
      <c r="F57" s="37"/>
      <c r="G57" s="38"/>
      <c r="H57" s="37"/>
      <c r="I57" s="37"/>
      <c r="J57" s="37"/>
      <c r="K57" s="37"/>
      <c r="L57" s="37"/>
      <c r="M57" s="37"/>
      <c r="N57" s="38"/>
      <c r="O57" s="37"/>
      <c r="P57" s="37"/>
      <c r="Q57" s="37"/>
      <c r="R57" s="37"/>
      <c r="S57" s="37"/>
      <c r="T57" s="37"/>
      <c r="U57" s="38"/>
      <c r="V57" s="37"/>
      <c r="W57" s="37"/>
      <c r="X57" s="37"/>
      <c r="Y57" s="37"/>
      <c r="Z57" s="37"/>
      <c r="AA57" s="37"/>
      <c r="AB57" s="38"/>
      <c r="AC57" s="37"/>
      <c r="AD57" s="37"/>
      <c r="AE57" s="37"/>
      <c r="AF57" s="37"/>
      <c r="AG57" s="39"/>
      <c r="AH57" s="7">
        <f t="shared" si="0"/>
        <v>0</v>
      </c>
      <c r="AI57" s="13">
        <f t="shared" si="1"/>
        <v>0</v>
      </c>
      <c r="AJ57" s="53">
        <f t="shared" si="2"/>
        <v>0</v>
      </c>
      <c r="AK57" s="3">
        <f t="shared" si="3"/>
        <v>0</v>
      </c>
      <c r="AL57" s="53">
        <f t="shared" si="4"/>
        <v>0</v>
      </c>
      <c r="AM57" s="35">
        <v>1.0009999999999999</v>
      </c>
      <c r="AN57" s="3">
        <v>16000</v>
      </c>
    </row>
    <row r="58" spans="1:40" hidden="1">
      <c r="A58" s="33" t="s">
        <v>171</v>
      </c>
      <c r="B58" s="29" t="s">
        <v>14</v>
      </c>
      <c r="C58" s="37"/>
      <c r="D58" s="37"/>
      <c r="E58" s="37"/>
      <c r="F58" s="37"/>
      <c r="G58" s="37"/>
      <c r="H58" s="38"/>
      <c r="I58" s="37"/>
      <c r="J58" s="37"/>
      <c r="K58" s="37"/>
      <c r="L58" s="37"/>
      <c r="M58" s="37"/>
      <c r="N58" s="37"/>
      <c r="O58" s="38"/>
      <c r="P58" s="37"/>
      <c r="Q58" s="37"/>
      <c r="R58" s="37"/>
      <c r="S58" s="37"/>
      <c r="T58" s="37"/>
      <c r="U58" s="37"/>
      <c r="V58" s="38"/>
      <c r="W58" s="37"/>
      <c r="X58" s="37"/>
      <c r="Y58" s="37"/>
      <c r="Z58" s="37"/>
      <c r="AA58" s="37"/>
      <c r="AB58" s="37"/>
      <c r="AC58" s="38"/>
      <c r="AD58" s="37"/>
      <c r="AE58" s="37"/>
      <c r="AF58" s="37"/>
      <c r="AG58" s="39"/>
      <c r="AH58" s="7">
        <f t="shared" si="0"/>
        <v>0</v>
      </c>
      <c r="AI58" s="13">
        <f t="shared" si="1"/>
        <v>0</v>
      </c>
      <c r="AJ58" s="53">
        <f t="shared" si="2"/>
        <v>0</v>
      </c>
      <c r="AK58" s="3">
        <f t="shared" si="3"/>
        <v>0</v>
      </c>
      <c r="AL58" s="53">
        <f t="shared" si="4"/>
        <v>0</v>
      </c>
      <c r="AM58" s="35">
        <v>1.179</v>
      </c>
      <c r="AN58" s="3">
        <v>16000</v>
      </c>
    </row>
    <row r="59" spans="1:40" hidden="1">
      <c r="A59" s="33" t="s">
        <v>129</v>
      </c>
      <c r="B59" s="29" t="s">
        <v>0</v>
      </c>
      <c r="C59" s="38"/>
      <c r="D59" s="38"/>
      <c r="E59" s="38"/>
      <c r="F59" s="38"/>
      <c r="G59" s="37"/>
      <c r="H59" s="37"/>
      <c r="I59" s="38"/>
      <c r="J59" s="38"/>
      <c r="K59" s="38"/>
      <c r="L59" s="38"/>
      <c r="M59" s="38"/>
      <c r="N59" s="37"/>
      <c r="O59" s="37"/>
      <c r="P59" s="38"/>
      <c r="Q59" s="38"/>
      <c r="R59" s="38"/>
      <c r="S59" s="38"/>
      <c r="T59" s="38"/>
      <c r="U59" s="37"/>
      <c r="V59" s="37"/>
      <c r="W59" s="38"/>
      <c r="X59" s="38"/>
      <c r="Y59" s="38"/>
      <c r="Z59" s="38"/>
      <c r="AA59" s="38"/>
      <c r="AB59" s="37"/>
      <c r="AC59" s="37"/>
      <c r="AD59" s="38"/>
      <c r="AE59" s="38"/>
      <c r="AF59" s="38"/>
      <c r="AG59" s="40"/>
      <c r="AH59" s="7">
        <f t="shared" si="0"/>
        <v>0</v>
      </c>
      <c r="AI59" s="13">
        <f t="shared" si="1"/>
        <v>0</v>
      </c>
      <c r="AJ59" s="53">
        <f t="shared" si="2"/>
        <v>0</v>
      </c>
      <c r="AK59" s="3">
        <f t="shared" si="3"/>
        <v>0</v>
      </c>
      <c r="AL59" s="53">
        <f t="shared" si="4"/>
        <v>0</v>
      </c>
      <c r="AM59" s="35">
        <v>0.93</v>
      </c>
      <c r="AN59" s="3">
        <v>16000</v>
      </c>
    </row>
    <row r="60" spans="1:40" hidden="1">
      <c r="A60" s="33" t="s">
        <v>154</v>
      </c>
      <c r="B60" s="29" t="s">
        <v>97</v>
      </c>
      <c r="C60" s="37"/>
      <c r="D60" s="37"/>
      <c r="E60" s="37"/>
      <c r="F60" s="37"/>
      <c r="G60" s="37"/>
      <c r="H60" s="38"/>
      <c r="I60" s="37"/>
      <c r="J60" s="37"/>
      <c r="K60" s="37"/>
      <c r="L60" s="37"/>
      <c r="M60" s="37"/>
      <c r="N60" s="37"/>
      <c r="O60" s="38"/>
      <c r="P60" s="37"/>
      <c r="Q60" s="37"/>
      <c r="R60" s="37"/>
      <c r="S60" s="37"/>
      <c r="T60" s="37"/>
      <c r="U60" s="37"/>
      <c r="V60" s="38"/>
      <c r="W60" s="37"/>
      <c r="X60" s="37"/>
      <c r="Y60" s="37"/>
      <c r="Z60" s="37"/>
      <c r="AA60" s="37"/>
      <c r="AB60" s="37"/>
      <c r="AC60" s="38"/>
      <c r="AD60" s="37"/>
      <c r="AE60" s="37"/>
      <c r="AF60" s="37"/>
      <c r="AG60" s="39"/>
      <c r="AH60" s="7">
        <f t="shared" si="0"/>
        <v>0</v>
      </c>
      <c r="AI60" s="13">
        <f t="shared" si="1"/>
        <v>0</v>
      </c>
      <c r="AJ60" s="53">
        <f t="shared" si="2"/>
        <v>0</v>
      </c>
      <c r="AK60" s="3">
        <f t="shared" si="3"/>
        <v>0</v>
      </c>
      <c r="AL60" s="53">
        <f t="shared" si="4"/>
        <v>0</v>
      </c>
      <c r="AM60" s="35">
        <v>0.75</v>
      </c>
      <c r="AN60" s="3">
        <v>16000</v>
      </c>
    </row>
    <row r="61" spans="1:40" hidden="1">
      <c r="A61" s="33" t="s">
        <v>145</v>
      </c>
      <c r="B61" s="29" t="s">
        <v>248</v>
      </c>
      <c r="C61" s="37"/>
      <c r="D61" s="37"/>
      <c r="E61" s="37"/>
      <c r="F61" s="37"/>
      <c r="G61" s="38"/>
      <c r="H61" s="37"/>
      <c r="I61" s="37"/>
      <c r="J61" s="37"/>
      <c r="K61" s="37"/>
      <c r="L61" s="37"/>
      <c r="M61" s="37"/>
      <c r="N61" s="38"/>
      <c r="O61" s="37"/>
      <c r="P61" s="37"/>
      <c r="Q61" s="37"/>
      <c r="R61" s="37"/>
      <c r="S61" s="37"/>
      <c r="T61" s="37"/>
      <c r="U61" s="38"/>
      <c r="V61" s="37"/>
      <c r="W61" s="37"/>
      <c r="X61" s="37"/>
      <c r="Y61" s="37"/>
      <c r="Z61" s="37"/>
      <c r="AA61" s="37"/>
      <c r="AB61" s="38"/>
      <c r="AC61" s="37"/>
      <c r="AD61" s="37"/>
      <c r="AE61" s="37"/>
      <c r="AF61" s="37"/>
      <c r="AG61" s="39"/>
      <c r="AH61" s="7">
        <f t="shared" si="0"/>
        <v>0</v>
      </c>
      <c r="AI61" s="13">
        <f t="shared" si="1"/>
        <v>0</v>
      </c>
      <c r="AJ61" s="53">
        <f t="shared" si="2"/>
        <v>0</v>
      </c>
      <c r="AK61" s="3">
        <f t="shared" si="3"/>
        <v>0</v>
      </c>
      <c r="AL61" s="53">
        <f t="shared" si="4"/>
        <v>0</v>
      </c>
      <c r="AM61" s="35">
        <v>1.19</v>
      </c>
      <c r="AN61" s="3">
        <v>16000</v>
      </c>
    </row>
    <row r="62" spans="1:40" hidden="1">
      <c r="A62" s="33" t="s">
        <v>129</v>
      </c>
      <c r="B62" s="29" t="s">
        <v>98</v>
      </c>
      <c r="C62" s="38"/>
      <c r="D62" s="38"/>
      <c r="E62" s="38"/>
      <c r="F62" s="38"/>
      <c r="G62" s="37"/>
      <c r="H62" s="37"/>
      <c r="I62" s="38"/>
      <c r="J62" s="38"/>
      <c r="K62" s="38"/>
      <c r="L62" s="38"/>
      <c r="M62" s="38"/>
      <c r="N62" s="37"/>
      <c r="O62" s="37"/>
      <c r="P62" s="38"/>
      <c r="Q62" s="38"/>
      <c r="R62" s="38"/>
      <c r="S62" s="38"/>
      <c r="T62" s="38"/>
      <c r="U62" s="37"/>
      <c r="V62" s="37"/>
      <c r="W62" s="38"/>
      <c r="X62" s="38"/>
      <c r="Y62" s="38"/>
      <c r="Z62" s="38"/>
      <c r="AA62" s="38"/>
      <c r="AB62" s="37"/>
      <c r="AC62" s="37"/>
      <c r="AD62" s="38"/>
      <c r="AE62" s="38"/>
      <c r="AF62" s="38"/>
      <c r="AG62" s="40"/>
      <c r="AH62" s="7">
        <f t="shared" si="0"/>
        <v>0</v>
      </c>
      <c r="AI62" s="13">
        <f t="shared" si="1"/>
        <v>0</v>
      </c>
      <c r="AJ62" s="53">
        <f t="shared" si="2"/>
        <v>0</v>
      </c>
      <c r="AK62" s="3">
        <f t="shared" si="3"/>
        <v>0</v>
      </c>
      <c r="AL62" s="53">
        <f t="shared" si="4"/>
        <v>0</v>
      </c>
      <c r="AM62" s="35">
        <v>1.1399999999999999</v>
      </c>
      <c r="AN62" s="3">
        <v>16000</v>
      </c>
    </row>
    <row r="63" spans="1:40" hidden="1">
      <c r="A63" s="33" t="s">
        <v>225</v>
      </c>
      <c r="B63" s="29" t="s">
        <v>249</v>
      </c>
      <c r="C63" s="37"/>
      <c r="D63" s="37"/>
      <c r="E63" s="37"/>
      <c r="F63" s="37"/>
      <c r="G63" s="38"/>
      <c r="H63" s="37"/>
      <c r="I63" s="37"/>
      <c r="J63" s="37"/>
      <c r="K63" s="37"/>
      <c r="L63" s="37"/>
      <c r="M63" s="37"/>
      <c r="N63" s="38"/>
      <c r="O63" s="37"/>
      <c r="P63" s="37"/>
      <c r="Q63" s="37"/>
      <c r="R63" s="37"/>
      <c r="S63" s="37"/>
      <c r="T63" s="37"/>
      <c r="U63" s="38"/>
      <c r="V63" s="37"/>
      <c r="W63" s="37"/>
      <c r="X63" s="37"/>
      <c r="Y63" s="37"/>
      <c r="Z63" s="37"/>
      <c r="AA63" s="37"/>
      <c r="AB63" s="38"/>
      <c r="AC63" s="37"/>
      <c r="AD63" s="37"/>
      <c r="AE63" s="37"/>
      <c r="AF63" s="37"/>
      <c r="AG63" s="39"/>
      <c r="AH63" s="7">
        <f t="shared" si="0"/>
        <v>0</v>
      </c>
      <c r="AI63" s="13">
        <f t="shared" si="1"/>
        <v>0</v>
      </c>
      <c r="AJ63" s="53">
        <f t="shared" si="2"/>
        <v>0</v>
      </c>
      <c r="AK63" s="3">
        <f t="shared" si="3"/>
        <v>0</v>
      </c>
      <c r="AL63" s="53">
        <f t="shared" si="4"/>
        <v>0</v>
      </c>
      <c r="AM63" s="35">
        <v>1.22</v>
      </c>
      <c r="AN63" s="3">
        <v>16000</v>
      </c>
    </row>
    <row r="64" spans="1:40" hidden="1">
      <c r="A64" s="33" t="s">
        <v>129</v>
      </c>
      <c r="B64" s="29" t="s">
        <v>50</v>
      </c>
      <c r="C64" s="38"/>
      <c r="D64" s="38"/>
      <c r="E64" s="38"/>
      <c r="F64" s="38"/>
      <c r="G64" s="37"/>
      <c r="H64" s="37"/>
      <c r="I64" s="38"/>
      <c r="J64" s="38"/>
      <c r="K64" s="38"/>
      <c r="L64" s="38"/>
      <c r="M64" s="38"/>
      <c r="N64" s="37"/>
      <c r="O64" s="37"/>
      <c r="P64" s="38"/>
      <c r="Q64" s="38"/>
      <c r="R64" s="38"/>
      <c r="S64" s="38"/>
      <c r="T64" s="38"/>
      <c r="U64" s="37"/>
      <c r="V64" s="37"/>
      <c r="W64" s="38"/>
      <c r="X64" s="38"/>
      <c r="Y64" s="38"/>
      <c r="Z64" s="38"/>
      <c r="AA64" s="38"/>
      <c r="AB64" s="37"/>
      <c r="AC64" s="37"/>
      <c r="AD64" s="38"/>
      <c r="AE64" s="38"/>
      <c r="AF64" s="38"/>
      <c r="AG64" s="40"/>
      <c r="AH64" s="7">
        <f t="shared" si="0"/>
        <v>0</v>
      </c>
      <c r="AI64" s="13">
        <f t="shared" si="1"/>
        <v>0</v>
      </c>
      <c r="AJ64" s="53">
        <f t="shared" si="2"/>
        <v>0</v>
      </c>
      <c r="AK64" s="3">
        <f t="shared" si="3"/>
        <v>0</v>
      </c>
      <c r="AL64" s="53">
        <f t="shared" si="4"/>
        <v>0</v>
      </c>
      <c r="AM64" s="35">
        <v>1.238</v>
      </c>
      <c r="AN64" s="3">
        <v>16000</v>
      </c>
    </row>
    <row r="65" spans="1:40" hidden="1">
      <c r="A65" s="33" t="s">
        <v>155</v>
      </c>
      <c r="B65" s="29" t="s">
        <v>99</v>
      </c>
      <c r="C65" s="37"/>
      <c r="D65" s="37"/>
      <c r="E65" s="37"/>
      <c r="F65" s="37"/>
      <c r="G65" s="37"/>
      <c r="H65" s="38"/>
      <c r="I65" s="37"/>
      <c r="J65" s="37"/>
      <c r="K65" s="37"/>
      <c r="L65" s="37"/>
      <c r="M65" s="37"/>
      <c r="N65" s="37"/>
      <c r="O65" s="38"/>
      <c r="P65" s="37"/>
      <c r="Q65" s="37"/>
      <c r="R65" s="37"/>
      <c r="S65" s="37"/>
      <c r="T65" s="37"/>
      <c r="U65" s="37"/>
      <c r="V65" s="38"/>
      <c r="W65" s="37"/>
      <c r="X65" s="37"/>
      <c r="Y65" s="37"/>
      <c r="Z65" s="37"/>
      <c r="AA65" s="37"/>
      <c r="AB65" s="37"/>
      <c r="AC65" s="38"/>
      <c r="AD65" s="37"/>
      <c r="AE65" s="37"/>
      <c r="AF65" s="37"/>
      <c r="AG65" s="39"/>
      <c r="AH65" s="7">
        <f t="shared" si="0"/>
        <v>0</v>
      </c>
      <c r="AI65" s="13">
        <f t="shared" si="1"/>
        <v>0</v>
      </c>
      <c r="AJ65" s="53">
        <f t="shared" si="2"/>
        <v>0</v>
      </c>
      <c r="AK65" s="3">
        <f t="shared" si="3"/>
        <v>0</v>
      </c>
      <c r="AL65" s="53">
        <f t="shared" si="4"/>
        <v>0</v>
      </c>
      <c r="AM65" s="35">
        <v>1.222</v>
      </c>
      <c r="AN65" s="3">
        <v>16000</v>
      </c>
    </row>
    <row r="66" spans="1:40" hidden="1">
      <c r="A66" s="33" t="s">
        <v>226</v>
      </c>
      <c r="B66" s="29" t="s">
        <v>100</v>
      </c>
      <c r="C66" s="37"/>
      <c r="D66" s="37"/>
      <c r="E66" s="37"/>
      <c r="F66" s="37"/>
      <c r="G66" s="38"/>
      <c r="H66" s="37"/>
      <c r="I66" s="37"/>
      <c r="J66" s="37"/>
      <c r="K66" s="37"/>
      <c r="L66" s="37"/>
      <c r="M66" s="37"/>
      <c r="N66" s="38"/>
      <c r="O66" s="37"/>
      <c r="P66" s="37"/>
      <c r="Q66" s="37"/>
      <c r="R66" s="37"/>
      <c r="S66" s="37"/>
      <c r="T66" s="37"/>
      <c r="U66" s="38"/>
      <c r="V66" s="37"/>
      <c r="W66" s="37"/>
      <c r="X66" s="37"/>
      <c r="Y66" s="37"/>
      <c r="Z66" s="37"/>
      <c r="AA66" s="37"/>
      <c r="AB66" s="38"/>
      <c r="AC66" s="37"/>
      <c r="AD66" s="37"/>
      <c r="AE66" s="37"/>
      <c r="AF66" s="37"/>
      <c r="AG66" s="39"/>
      <c r="AH66" s="7">
        <f t="shared" si="0"/>
        <v>0</v>
      </c>
      <c r="AI66" s="13">
        <f t="shared" si="1"/>
        <v>0</v>
      </c>
      <c r="AJ66" s="53">
        <f t="shared" si="2"/>
        <v>0</v>
      </c>
      <c r="AK66" s="3">
        <f t="shared" si="3"/>
        <v>0</v>
      </c>
      <c r="AL66" s="53">
        <f t="shared" si="4"/>
        <v>0</v>
      </c>
      <c r="AM66" s="35">
        <v>1.288</v>
      </c>
      <c r="AN66" s="3">
        <v>16000</v>
      </c>
    </row>
    <row r="67" spans="1:40" hidden="1">
      <c r="A67" s="33" t="s">
        <v>153</v>
      </c>
      <c r="B67" s="29" t="s">
        <v>100</v>
      </c>
      <c r="C67" s="37"/>
      <c r="D67" s="37"/>
      <c r="E67" s="37"/>
      <c r="F67" s="37"/>
      <c r="G67" s="37"/>
      <c r="H67" s="38"/>
      <c r="I67" s="37"/>
      <c r="J67" s="37"/>
      <c r="K67" s="37"/>
      <c r="L67" s="37"/>
      <c r="M67" s="37"/>
      <c r="N67" s="37"/>
      <c r="O67" s="38"/>
      <c r="P67" s="37"/>
      <c r="Q67" s="37"/>
      <c r="R67" s="37"/>
      <c r="S67" s="37"/>
      <c r="T67" s="37"/>
      <c r="U67" s="37"/>
      <c r="V67" s="38"/>
      <c r="W67" s="37"/>
      <c r="X67" s="37"/>
      <c r="Y67" s="37"/>
      <c r="Z67" s="37"/>
      <c r="AA67" s="37"/>
      <c r="AB67" s="37"/>
      <c r="AC67" s="38"/>
      <c r="AD67" s="37"/>
      <c r="AE67" s="37"/>
      <c r="AF67" s="37"/>
      <c r="AG67" s="39"/>
      <c r="AH67" s="7">
        <f t="shared" si="0"/>
        <v>0</v>
      </c>
      <c r="AI67" s="13">
        <f t="shared" si="1"/>
        <v>0</v>
      </c>
      <c r="AJ67" s="53">
        <f t="shared" si="2"/>
        <v>0</v>
      </c>
      <c r="AK67" s="3">
        <f t="shared" si="3"/>
        <v>0</v>
      </c>
      <c r="AL67" s="53">
        <f t="shared" si="4"/>
        <v>0</v>
      </c>
      <c r="AM67" s="35">
        <v>1.204</v>
      </c>
      <c r="AN67" s="3">
        <v>16000</v>
      </c>
    </row>
    <row r="68" spans="1:40" hidden="1">
      <c r="A68" s="33" t="s">
        <v>129</v>
      </c>
      <c r="B68" s="29" t="s">
        <v>197</v>
      </c>
      <c r="C68" s="38"/>
      <c r="D68" s="38"/>
      <c r="E68" s="38"/>
      <c r="F68" s="38"/>
      <c r="G68" s="37"/>
      <c r="H68" s="37"/>
      <c r="I68" s="38"/>
      <c r="J68" s="38"/>
      <c r="K68" s="38"/>
      <c r="L68" s="38"/>
      <c r="M68" s="38"/>
      <c r="N68" s="37"/>
      <c r="O68" s="37"/>
      <c r="P68" s="38"/>
      <c r="Q68" s="38"/>
      <c r="R68" s="38"/>
      <c r="S68" s="38"/>
      <c r="T68" s="38"/>
      <c r="U68" s="37"/>
      <c r="V68" s="37"/>
      <c r="W68" s="38"/>
      <c r="X68" s="38"/>
      <c r="Y68" s="38"/>
      <c r="Z68" s="38"/>
      <c r="AA68" s="38"/>
      <c r="AB68" s="37"/>
      <c r="AC68" s="37"/>
      <c r="AD68" s="38"/>
      <c r="AE68" s="38"/>
      <c r="AF68" s="38"/>
      <c r="AG68" s="40"/>
      <c r="AH68" s="7">
        <f t="shared" si="0"/>
        <v>0</v>
      </c>
      <c r="AI68" s="13">
        <f t="shared" si="1"/>
        <v>0</v>
      </c>
      <c r="AJ68" s="53">
        <f t="shared" si="2"/>
        <v>0</v>
      </c>
      <c r="AK68" s="3">
        <f t="shared" si="3"/>
        <v>0</v>
      </c>
      <c r="AL68" s="53">
        <f t="shared" si="4"/>
        <v>0</v>
      </c>
      <c r="AM68" s="35">
        <v>1.284</v>
      </c>
      <c r="AN68" s="3">
        <v>16000</v>
      </c>
    </row>
    <row r="69" spans="1:40" hidden="1">
      <c r="A69" s="33" t="s">
        <v>227</v>
      </c>
      <c r="B69" s="29" t="s">
        <v>250</v>
      </c>
      <c r="C69" s="37"/>
      <c r="D69" s="37"/>
      <c r="E69" s="37"/>
      <c r="F69" s="37"/>
      <c r="G69" s="38"/>
      <c r="H69" s="37"/>
      <c r="I69" s="37"/>
      <c r="J69" s="37"/>
      <c r="K69" s="37"/>
      <c r="L69" s="37"/>
      <c r="M69" s="37"/>
      <c r="N69" s="38"/>
      <c r="O69" s="37"/>
      <c r="P69" s="37"/>
      <c r="Q69" s="37"/>
      <c r="R69" s="37"/>
      <c r="S69" s="37"/>
      <c r="T69" s="37"/>
      <c r="U69" s="38"/>
      <c r="V69" s="37"/>
      <c r="W69" s="37"/>
      <c r="X69" s="37"/>
      <c r="Y69" s="37"/>
      <c r="Z69" s="37"/>
      <c r="AA69" s="37"/>
      <c r="AB69" s="38"/>
      <c r="AC69" s="37"/>
      <c r="AD69" s="37"/>
      <c r="AE69" s="37"/>
      <c r="AF69" s="37"/>
      <c r="AG69" s="39"/>
      <c r="AH69" s="7">
        <f t="shared" si="0"/>
        <v>0</v>
      </c>
      <c r="AI69" s="13">
        <f t="shared" si="1"/>
        <v>0</v>
      </c>
      <c r="AJ69" s="53">
        <f t="shared" si="2"/>
        <v>0</v>
      </c>
      <c r="AK69" s="3">
        <f t="shared" si="3"/>
        <v>0</v>
      </c>
      <c r="AL69" s="53">
        <f t="shared" si="4"/>
        <v>0</v>
      </c>
      <c r="AM69" s="35">
        <v>0.69499999999999995</v>
      </c>
      <c r="AN69" s="3">
        <v>16000</v>
      </c>
    </row>
    <row r="70" spans="1:40" hidden="1">
      <c r="A70" s="33" t="s">
        <v>135</v>
      </c>
      <c r="B70" s="29" t="s">
        <v>251</v>
      </c>
      <c r="C70" s="37"/>
      <c r="D70" s="37"/>
      <c r="E70" s="37"/>
      <c r="F70" s="37"/>
      <c r="G70" s="38"/>
      <c r="H70" s="37"/>
      <c r="I70" s="37"/>
      <c r="J70" s="37"/>
      <c r="K70" s="37"/>
      <c r="L70" s="37"/>
      <c r="M70" s="37"/>
      <c r="N70" s="38"/>
      <c r="O70" s="37"/>
      <c r="P70" s="37"/>
      <c r="Q70" s="37"/>
      <c r="R70" s="37"/>
      <c r="S70" s="37"/>
      <c r="T70" s="37"/>
      <c r="U70" s="38"/>
      <c r="V70" s="37"/>
      <c r="W70" s="37"/>
      <c r="X70" s="37"/>
      <c r="Y70" s="37"/>
      <c r="Z70" s="37"/>
      <c r="AA70" s="37"/>
      <c r="AB70" s="38"/>
      <c r="AC70" s="37"/>
      <c r="AD70" s="37"/>
      <c r="AE70" s="37"/>
      <c r="AF70" s="37"/>
      <c r="AG70" s="39"/>
      <c r="AH70" s="7">
        <f t="shared" si="0"/>
        <v>0</v>
      </c>
      <c r="AI70" s="13">
        <f t="shared" si="1"/>
        <v>0</v>
      </c>
      <c r="AJ70" s="53">
        <f t="shared" si="2"/>
        <v>0</v>
      </c>
      <c r="AK70" s="3">
        <f t="shared" si="3"/>
        <v>0</v>
      </c>
      <c r="AL70" s="53">
        <f t="shared" si="4"/>
        <v>0</v>
      </c>
      <c r="AM70" s="35">
        <v>1.139</v>
      </c>
      <c r="AN70" s="3">
        <v>16000</v>
      </c>
    </row>
    <row r="71" spans="1:40" hidden="1">
      <c r="A71" s="33" t="s">
        <v>129</v>
      </c>
      <c r="B71" s="29" t="s">
        <v>101</v>
      </c>
      <c r="C71" s="38"/>
      <c r="D71" s="38"/>
      <c r="E71" s="38"/>
      <c r="F71" s="38"/>
      <c r="G71" s="37"/>
      <c r="H71" s="37"/>
      <c r="I71" s="38"/>
      <c r="J71" s="38"/>
      <c r="K71" s="38"/>
      <c r="L71" s="38"/>
      <c r="M71" s="38"/>
      <c r="N71" s="37"/>
      <c r="O71" s="37"/>
      <c r="P71" s="38"/>
      <c r="Q71" s="38"/>
      <c r="R71" s="38"/>
      <c r="S71" s="38"/>
      <c r="T71" s="38"/>
      <c r="U71" s="37"/>
      <c r="V71" s="37"/>
      <c r="W71" s="38"/>
      <c r="X71" s="38"/>
      <c r="Y71" s="38"/>
      <c r="Z71" s="38"/>
      <c r="AA71" s="38"/>
      <c r="AB71" s="37"/>
      <c r="AC71" s="37"/>
      <c r="AD71" s="38"/>
      <c r="AE71" s="38"/>
      <c r="AF71" s="38"/>
      <c r="AG71" s="40"/>
      <c r="AH71" s="7">
        <f t="shared" si="0"/>
        <v>0</v>
      </c>
      <c r="AI71" s="13">
        <f t="shared" si="1"/>
        <v>0</v>
      </c>
      <c r="AJ71" s="53">
        <f t="shared" si="2"/>
        <v>0</v>
      </c>
      <c r="AK71" s="3">
        <f t="shared" si="3"/>
        <v>0</v>
      </c>
      <c r="AL71" s="53">
        <f t="shared" si="4"/>
        <v>0</v>
      </c>
      <c r="AM71" s="35">
        <v>1.2589999999999999</v>
      </c>
      <c r="AN71" s="3">
        <v>16000</v>
      </c>
    </row>
    <row r="72" spans="1:40" hidden="1">
      <c r="A72" s="33" t="s">
        <v>156</v>
      </c>
      <c r="B72" s="29" t="s">
        <v>102</v>
      </c>
      <c r="C72" s="37"/>
      <c r="D72" s="37"/>
      <c r="E72" s="37"/>
      <c r="F72" s="37"/>
      <c r="G72" s="37"/>
      <c r="H72" s="38"/>
      <c r="I72" s="37"/>
      <c r="J72" s="37"/>
      <c r="K72" s="37"/>
      <c r="L72" s="37"/>
      <c r="M72" s="37"/>
      <c r="N72" s="37"/>
      <c r="O72" s="38"/>
      <c r="P72" s="37"/>
      <c r="Q72" s="37"/>
      <c r="R72" s="37"/>
      <c r="S72" s="37"/>
      <c r="T72" s="37"/>
      <c r="U72" s="37"/>
      <c r="V72" s="38"/>
      <c r="W72" s="37"/>
      <c r="X72" s="37"/>
      <c r="Y72" s="37"/>
      <c r="Z72" s="37"/>
      <c r="AA72" s="37"/>
      <c r="AB72" s="37"/>
      <c r="AC72" s="38"/>
      <c r="AD72" s="37"/>
      <c r="AE72" s="37"/>
      <c r="AF72" s="37"/>
      <c r="AG72" s="39"/>
      <c r="AH72" s="7">
        <f t="shared" si="0"/>
        <v>0</v>
      </c>
      <c r="AI72" s="13">
        <f t="shared" si="1"/>
        <v>0</v>
      </c>
      <c r="AJ72" s="53">
        <f t="shared" si="2"/>
        <v>0</v>
      </c>
      <c r="AK72" s="3">
        <f t="shared" si="3"/>
        <v>0</v>
      </c>
      <c r="AL72" s="53">
        <f t="shared" si="4"/>
        <v>0</v>
      </c>
      <c r="AM72" s="35">
        <v>1.212</v>
      </c>
      <c r="AN72" s="3">
        <v>16000</v>
      </c>
    </row>
    <row r="73" spans="1:40" hidden="1">
      <c r="A73" s="33" t="s">
        <v>229</v>
      </c>
      <c r="B73" s="29" t="s">
        <v>252</v>
      </c>
      <c r="C73" s="37"/>
      <c r="D73" s="37"/>
      <c r="E73" s="37"/>
      <c r="F73" s="37"/>
      <c r="G73" s="37"/>
      <c r="H73" s="38"/>
      <c r="I73" s="37"/>
      <c r="J73" s="37"/>
      <c r="K73" s="37"/>
      <c r="L73" s="37"/>
      <c r="M73" s="37"/>
      <c r="N73" s="37"/>
      <c r="O73" s="38"/>
      <c r="P73" s="37"/>
      <c r="Q73" s="37"/>
      <c r="R73" s="37"/>
      <c r="S73" s="37"/>
      <c r="T73" s="37"/>
      <c r="U73" s="37"/>
      <c r="V73" s="38"/>
      <c r="W73" s="37"/>
      <c r="X73" s="37"/>
      <c r="Y73" s="37"/>
      <c r="Z73" s="37"/>
      <c r="AA73" s="37"/>
      <c r="AB73" s="37"/>
      <c r="AC73" s="38"/>
      <c r="AD73" s="37"/>
      <c r="AE73" s="37"/>
      <c r="AF73" s="37"/>
      <c r="AG73" s="39"/>
      <c r="AH73" s="7">
        <f t="shared" ref="AH73:AH136" si="5">COUNT(C73:AG73)</f>
        <v>0</v>
      </c>
      <c r="AI73" s="13">
        <f t="shared" ref="AI73:AI136" si="6">SUM(G73:H73,N73:O73,U73:V73,AB73:AC73)</f>
        <v>0</v>
      </c>
      <c r="AJ73" s="53">
        <f t="shared" ref="AJ73:AJ136" si="7">AI73/30*AM73</f>
        <v>0</v>
      </c>
      <c r="AK73" s="3">
        <f t="shared" ref="AK73:AK136" si="8">SUM(C73:AG73)</f>
        <v>0</v>
      </c>
      <c r="AL73" s="53">
        <f t="shared" ref="AL73:AL136" si="9">AK73/30*AM73</f>
        <v>0</v>
      </c>
      <c r="AM73" s="35">
        <v>1.218</v>
      </c>
      <c r="AN73" s="3">
        <v>16000</v>
      </c>
    </row>
    <row r="74" spans="1:40" hidden="1">
      <c r="A74" s="33" t="s">
        <v>136</v>
      </c>
      <c r="B74" s="29" t="s">
        <v>15</v>
      </c>
      <c r="C74" s="37"/>
      <c r="D74" s="37"/>
      <c r="E74" s="37"/>
      <c r="F74" s="37"/>
      <c r="G74" s="38"/>
      <c r="H74" s="37"/>
      <c r="I74" s="37"/>
      <c r="J74" s="37"/>
      <c r="K74" s="37"/>
      <c r="L74" s="37"/>
      <c r="M74" s="37"/>
      <c r="N74" s="38"/>
      <c r="O74" s="37"/>
      <c r="P74" s="37"/>
      <c r="Q74" s="37"/>
      <c r="R74" s="37"/>
      <c r="S74" s="37"/>
      <c r="T74" s="37"/>
      <c r="U74" s="38"/>
      <c r="V74" s="37"/>
      <c r="W74" s="37"/>
      <c r="X74" s="37"/>
      <c r="Y74" s="37"/>
      <c r="Z74" s="37"/>
      <c r="AA74" s="37"/>
      <c r="AB74" s="38"/>
      <c r="AC74" s="37"/>
      <c r="AD74" s="37"/>
      <c r="AE74" s="37"/>
      <c r="AF74" s="37"/>
      <c r="AG74" s="39"/>
      <c r="AH74" s="7">
        <f t="shared" si="5"/>
        <v>0</v>
      </c>
      <c r="AI74" s="13">
        <f t="shared" si="6"/>
        <v>0</v>
      </c>
      <c r="AJ74" s="53">
        <f t="shared" si="7"/>
        <v>0</v>
      </c>
      <c r="AK74" s="3">
        <f t="shared" si="8"/>
        <v>0</v>
      </c>
      <c r="AL74" s="53">
        <f t="shared" si="9"/>
        <v>0</v>
      </c>
      <c r="AM74" s="35">
        <v>1.548</v>
      </c>
      <c r="AN74" s="3">
        <v>16000</v>
      </c>
    </row>
    <row r="75" spans="1:40" hidden="1">
      <c r="A75" s="33" t="s">
        <v>129</v>
      </c>
      <c r="B75" s="29" t="s">
        <v>15</v>
      </c>
      <c r="C75" s="38"/>
      <c r="D75" s="38"/>
      <c r="E75" s="38"/>
      <c r="F75" s="38"/>
      <c r="G75" s="37"/>
      <c r="H75" s="37"/>
      <c r="I75" s="38"/>
      <c r="J75" s="38"/>
      <c r="K75" s="38"/>
      <c r="L75" s="38"/>
      <c r="M75" s="38"/>
      <c r="N75" s="37"/>
      <c r="O75" s="37"/>
      <c r="P75" s="38"/>
      <c r="Q75" s="38"/>
      <c r="R75" s="38"/>
      <c r="S75" s="38"/>
      <c r="T75" s="38"/>
      <c r="U75" s="37"/>
      <c r="V75" s="37"/>
      <c r="W75" s="38"/>
      <c r="X75" s="38"/>
      <c r="Y75" s="38"/>
      <c r="Z75" s="38"/>
      <c r="AA75" s="38"/>
      <c r="AB75" s="37"/>
      <c r="AC75" s="37"/>
      <c r="AD75" s="38"/>
      <c r="AE75" s="38"/>
      <c r="AF75" s="38"/>
      <c r="AG75" s="40"/>
      <c r="AH75" s="7">
        <f t="shared" si="5"/>
        <v>0</v>
      </c>
      <c r="AI75" s="13">
        <f t="shared" si="6"/>
        <v>0</v>
      </c>
      <c r="AJ75" s="53">
        <f t="shared" si="7"/>
        <v>0</v>
      </c>
      <c r="AK75" s="3">
        <f t="shared" si="8"/>
        <v>0</v>
      </c>
      <c r="AL75" s="53">
        <f t="shared" si="9"/>
        <v>0</v>
      </c>
      <c r="AM75" s="35">
        <v>1.3720000000000001</v>
      </c>
      <c r="AN75" s="3">
        <v>16000</v>
      </c>
    </row>
    <row r="76" spans="1:40" hidden="1">
      <c r="A76" s="33" t="s">
        <v>230</v>
      </c>
      <c r="B76" s="29" t="s">
        <v>37</v>
      </c>
      <c r="C76" s="37"/>
      <c r="D76" s="37"/>
      <c r="E76" s="37"/>
      <c r="F76" s="37"/>
      <c r="G76" s="37"/>
      <c r="H76" s="38"/>
      <c r="I76" s="37"/>
      <c r="J76" s="37"/>
      <c r="K76" s="37"/>
      <c r="L76" s="37"/>
      <c r="M76" s="37"/>
      <c r="N76" s="37"/>
      <c r="O76" s="38"/>
      <c r="P76" s="37"/>
      <c r="Q76" s="37"/>
      <c r="R76" s="37"/>
      <c r="S76" s="37"/>
      <c r="T76" s="37"/>
      <c r="U76" s="37"/>
      <c r="V76" s="38"/>
      <c r="W76" s="37"/>
      <c r="X76" s="37"/>
      <c r="Y76" s="37"/>
      <c r="Z76" s="37"/>
      <c r="AA76" s="37"/>
      <c r="AB76" s="37"/>
      <c r="AC76" s="38"/>
      <c r="AD76" s="37"/>
      <c r="AE76" s="37"/>
      <c r="AF76" s="37"/>
      <c r="AG76" s="39"/>
      <c r="AH76" s="7">
        <f t="shared" si="5"/>
        <v>0</v>
      </c>
      <c r="AI76" s="13">
        <f t="shared" si="6"/>
        <v>0</v>
      </c>
      <c r="AJ76" s="53">
        <f t="shared" si="7"/>
        <v>0</v>
      </c>
      <c r="AK76" s="3">
        <f t="shared" si="8"/>
        <v>0</v>
      </c>
      <c r="AL76" s="53">
        <f t="shared" si="9"/>
        <v>0</v>
      </c>
      <c r="AM76" s="35">
        <v>1.343</v>
      </c>
      <c r="AN76" s="3">
        <v>16000</v>
      </c>
    </row>
    <row r="77" spans="1:40" hidden="1">
      <c r="A77" s="33" t="s">
        <v>129</v>
      </c>
      <c r="B77" s="29" t="s">
        <v>199</v>
      </c>
      <c r="C77" s="38"/>
      <c r="D77" s="38"/>
      <c r="E77" s="38"/>
      <c r="F77" s="38"/>
      <c r="G77" s="38"/>
      <c r="H77" s="37"/>
      <c r="I77" s="38"/>
      <c r="J77" s="38"/>
      <c r="K77" s="38"/>
      <c r="L77" s="38"/>
      <c r="M77" s="38"/>
      <c r="N77" s="38"/>
      <c r="O77" s="37"/>
      <c r="P77" s="38"/>
      <c r="Q77" s="38"/>
      <c r="R77" s="38"/>
      <c r="S77" s="38"/>
      <c r="T77" s="38"/>
      <c r="U77" s="38"/>
      <c r="V77" s="37"/>
      <c r="W77" s="38"/>
      <c r="X77" s="38"/>
      <c r="Y77" s="38"/>
      <c r="Z77" s="38"/>
      <c r="AA77" s="38"/>
      <c r="AB77" s="38"/>
      <c r="AC77" s="37"/>
      <c r="AD77" s="38"/>
      <c r="AE77" s="38"/>
      <c r="AF77" s="38"/>
      <c r="AG77" s="40"/>
      <c r="AH77" s="7">
        <f t="shared" si="5"/>
        <v>0</v>
      </c>
      <c r="AI77" s="13">
        <f t="shared" si="6"/>
        <v>0</v>
      </c>
      <c r="AJ77" s="53">
        <f t="shared" si="7"/>
        <v>0</v>
      </c>
      <c r="AK77" s="3">
        <f t="shared" si="8"/>
        <v>0</v>
      </c>
      <c r="AL77" s="53">
        <f t="shared" si="9"/>
        <v>0</v>
      </c>
      <c r="AM77" s="35">
        <v>1.524</v>
      </c>
      <c r="AN77" s="3">
        <v>16000</v>
      </c>
    </row>
    <row r="78" spans="1:40" hidden="1">
      <c r="A78" s="33" t="s">
        <v>154</v>
      </c>
      <c r="B78" s="29" t="s">
        <v>70</v>
      </c>
      <c r="C78" s="37"/>
      <c r="D78" s="37"/>
      <c r="E78" s="37"/>
      <c r="F78" s="37"/>
      <c r="G78" s="37"/>
      <c r="H78" s="38"/>
      <c r="I78" s="37"/>
      <c r="J78" s="37"/>
      <c r="K78" s="37"/>
      <c r="L78" s="37"/>
      <c r="M78" s="37"/>
      <c r="N78" s="37"/>
      <c r="O78" s="38"/>
      <c r="P78" s="37"/>
      <c r="Q78" s="37"/>
      <c r="R78" s="37"/>
      <c r="S78" s="37"/>
      <c r="T78" s="37"/>
      <c r="U78" s="37"/>
      <c r="V78" s="38"/>
      <c r="W78" s="37"/>
      <c r="X78" s="37"/>
      <c r="Y78" s="37"/>
      <c r="Z78" s="37"/>
      <c r="AA78" s="37"/>
      <c r="AB78" s="37"/>
      <c r="AC78" s="38"/>
      <c r="AD78" s="37"/>
      <c r="AE78" s="37"/>
      <c r="AF78" s="37"/>
      <c r="AG78" s="39"/>
      <c r="AH78" s="7">
        <f t="shared" si="5"/>
        <v>0</v>
      </c>
      <c r="AI78" s="32">
        <f>SUM(C78:AG78)</f>
        <v>0</v>
      </c>
      <c r="AJ78" s="53">
        <f t="shared" si="7"/>
        <v>0</v>
      </c>
      <c r="AK78" s="3">
        <f t="shared" si="8"/>
        <v>0</v>
      </c>
      <c r="AL78" s="53">
        <f t="shared" si="9"/>
        <v>0</v>
      </c>
      <c r="AM78" s="35">
        <v>1.534</v>
      </c>
      <c r="AN78" s="3">
        <v>16000</v>
      </c>
    </row>
    <row r="79" spans="1:40" hidden="1">
      <c r="A79" s="33" t="s">
        <v>129</v>
      </c>
      <c r="B79" s="29" t="s">
        <v>16</v>
      </c>
      <c r="C79" s="38"/>
      <c r="D79" s="38"/>
      <c r="E79" s="38"/>
      <c r="F79" s="38"/>
      <c r="G79" s="37"/>
      <c r="H79" s="37"/>
      <c r="I79" s="38"/>
      <c r="J79" s="38"/>
      <c r="K79" s="38"/>
      <c r="L79" s="38"/>
      <c r="M79" s="38"/>
      <c r="N79" s="37"/>
      <c r="O79" s="37"/>
      <c r="P79" s="38"/>
      <c r="Q79" s="38"/>
      <c r="R79" s="38"/>
      <c r="S79" s="38"/>
      <c r="T79" s="38"/>
      <c r="U79" s="37"/>
      <c r="V79" s="37"/>
      <c r="W79" s="38"/>
      <c r="X79" s="38"/>
      <c r="Y79" s="38"/>
      <c r="Z79" s="38"/>
      <c r="AA79" s="38"/>
      <c r="AB79" s="37"/>
      <c r="AC79" s="37"/>
      <c r="AD79" s="38"/>
      <c r="AE79" s="38"/>
      <c r="AF79" s="38"/>
      <c r="AG79" s="40"/>
      <c r="AH79" s="7">
        <f t="shared" si="5"/>
        <v>0</v>
      </c>
      <c r="AI79" s="32">
        <f t="shared" ref="AI79:AI131" si="10">SUM(C79:AG79)</f>
        <v>0</v>
      </c>
      <c r="AJ79" s="53">
        <f t="shared" si="7"/>
        <v>0</v>
      </c>
      <c r="AK79" s="3">
        <f t="shared" si="8"/>
        <v>0</v>
      </c>
      <c r="AL79" s="53">
        <f t="shared" si="9"/>
        <v>0</v>
      </c>
      <c r="AM79" s="35">
        <v>1.5329999999999999</v>
      </c>
      <c r="AN79" s="3">
        <v>16000</v>
      </c>
    </row>
    <row r="80" spans="1:40" hidden="1">
      <c r="A80" s="33" t="s">
        <v>129</v>
      </c>
      <c r="B80" s="29" t="s">
        <v>200</v>
      </c>
      <c r="C80" s="37"/>
      <c r="D80" s="37"/>
      <c r="E80" s="37"/>
      <c r="F80" s="37"/>
      <c r="G80" s="38"/>
      <c r="H80" s="37"/>
      <c r="I80" s="37"/>
      <c r="J80" s="37"/>
      <c r="K80" s="37"/>
      <c r="L80" s="37"/>
      <c r="M80" s="37"/>
      <c r="N80" s="38"/>
      <c r="O80" s="37"/>
      <c r="P80" s="37"/>
      <c r="Q80" s="37"/>
      <c r="R80" s="37"/>
      <c r="S80" s="37"/>
      <c r="T80" s="37"/>
      <c r="U80" s="38"/>
      <c r="V80" s="37"/>
      <c r="W80" s="37"/>
      <c r="X80" s="37"/>
      <c r="Y80" s="37"/>
      <c r="Z80" s="37"/>
      <c r="AA80" s="37"/>
      <c r="AB80" s="38"/>
      <c r="AC80" s="37"/>
      <c r="AD80" s="37"/>
      <c r="AE80" s="37"/>
      <c r="AF80" s="37"/>
      <c r="AG80" s="39"/>
      <c r="AH80" s="7">
        <f t="shared" si="5"/>
        <v>0</v>
      </c>
      <c r="AI80" s="32">
        <f t="shared" si="10"/>
        <v>0</v>
      </c>
      <c r="AJ80" s="53">
        <f t="shared" si="7"/>
        <v>0</v>
      </c>
      <c r="AK80" s="3">
        <f t="shared" si="8"/>
        <v>0</v>
      </c>
      <c r="AL80" s="53">
        <f t="shared" si="9"/>
        <v>0</v>
      </c>
      <c r="AM80" s="35">
        <v>1.911</v>
      </c>
      <c r="AN80" s="3">
        <v>16000</v>
      </c>
    </row>
    <row r="81" spans="1:40" hidden="1">
      <c r="A81" s="33" t="s">
        <v>155</v>
      </c>
      <c r="B81" s="29" t="s">
        <v>253</v>
      </c>
      <c r="C81" s="37"/>
      <c r="D81" s="37"/>
      <c r="E81" s="37"/>
      <c r="F81" s="37"/>
      <c r="G81" s="37"/>
      <c r="H81" s="38"/>
      <c r="I81" s="37"/>
      <c r="J81" s="37"/>
      <c r="K81" s="37"/>
      <c r="L81" s="37"/>
      <c r="M81" s="37"/>
      <c r="N81" s="37"/>
      <c r="O81" s="38"/>
      <c r="P81" s="37"/>
      <c r="Q81" s="37"/>
      <c r="R81" s="37"/>
      <c r="S81" s="37"/>
      <c r="T81" s="37"/>
      <c r="U81" s="37"/>
      <c r="V81" s="38"/>
      <c r="W81" s="37"/>
      <c r="X81" s="37"/>
      <c r="Y81" s="37"/>
      <c r="Z81" s="37"/>
      <c r="AA81" s="37"/>
      <c r="AB81" s="37"/>
      <c r="AC81" s="38"/>
      <c r="AD81" s="37"/>
      <c r="AE81" s="37"/>
      <c r="AF81" s="37"/>
      <c r="AG81" s="39"/>
      <c r="AH81" s="7">
        <f t="shared" si="5"/>
        <v>0</v>
      </c>
      <c r="AI81" s="32">
        <f t="shared" si="10"/>
        <v>0</v>
      </c>
      <c r="AJ81" s="53">
        <f t="shared" si="7"/>
        <v>0</v>
      </c>
      <c r="AK81" s="3">
        <f t="shared" si="8"/>
        <v>0</v>
      </c>
      <c r="AL81" s="53">
        <f t="shared" si="9"/>
        <v>0</v>
      </c>
      <c r="AM81" s="35">
        <v>1.7070000000000001</v>
      </c>
      <c r="AN81" s="3">
        <v>16000</v>
      </c>
    </row>
    <row r="82" spans="1:40" hidden="1">
      <c r="A82" s="33" t="s">
        <v>129</v>
      </c>
      <c r="B82" s="29" t="s">
        <v>51</v>
      </c>
      <c r="C82" s="38"/>
      <c r="D82" s="38"/>
      <c r="E82" s="38"/>
      <c r="F82" s="38"/>
      <c r="G82" s="38"/>
      <c r="H82" s="37"/>
      <c r="I82" s="38"/>
      <c r="J82" s="38"/>
      <c r="K82" s="38"/>
      <c r="L82" s="38"/>
      <c r="M82" s="38"/>
      <c r="N82" s="38"/>
      <c r="O82" s="37"/>
      <c r="P82" s="38"/>
      <c r="Q82" s="38"/>
      <c r="R82" s="38"/>
      <c r="S82" s="38"/>
      <c r="T82" s="38"/>
      <c r="U82" s="38"/>
      <c r="V82" s="37"/>
      <c r="W82" s="38"/>
      <c r="X82" s="38"/>
      <c r="Y82" s="38"/>
      <c r="Z82" s="38"/>
      <c r="AA82" s="38"/>
      <c r="AB82" s="38"/>
      <c r="AC82" s="37"/>
      <c r="AD82" s="38"/>
      <c r="AE82" s="38"/>
      <c r="AF82" s="38"/>
      <c r="AG82" s="40"/>
      <c r="AH82" s="7">
        <f t="shared" si="5"/>
        <v>0</v>
      </c>
      <c r="AI82" s="32">
        <f t="shared" si="10"/>
        <v>0</v>
      </c>
      <c r="AJ82" s="53">
        <f t="shared" si="7"/>
        <v>0</v>
      </c>
      <c r="AK82" s="3">
        <f t="shared" si="8"/>
        <v>0</v>
      </c>
      <c r="AL82" s="53">
        <f t="shared" si="9"/>
        <v>0</v>
      </c>
      <c r="AM82" s="35">
        <v>1.853</v>
      </c>
      <c r="AN82" s="3">
        <v>16000</v>
      </c>
    </row>
    <row r="83" spans="1:40" hidden="1">
      <c r="A83" s="33" t="s">
        <v>228</v>
      </c>
      <c r="B83" s="29" t="s">
        <v>254</v>
      </c>
      <c r="C83" s="37"/>
      <c r="D83" s="37"/>
      <c r="E83" s="37"/>
      <c r="F83" s="37"/>
      <c r="G83" s="37"/>
      <c r="H83" s="38"/>
      <c r="I83" s="37"/>
      <c r="J83" s="37"/>
      <c r="K83" s="37"/>
      <c r="L83" s="37"/>
      <c r="M83" s="37"/>
      <c r="N83" s="37"/>
      <c r="O83" s="38"/>
      <c r="P83" s="37"/>
      <c r="Q83" s="37"/>
      <c r="R83" s="37"/>
      <c r="S83" s="37"/>
      <c r="T83" s="37"/>
      <c r="U83" s="37"/>
      <c r="V83" s="38"/>
      <c r="W83" s="37"/>
      <c r="X83" s="37"/>
      <c r="Y83" s="37"/>
      <c r="Z83" s="37"/>
      <c r="AA83" s="37"/>
      <c r="AB83" s="37"/>
      <c r="AC83" s="38"/>
      <c r="AD83" s="37"/>
      <c r="AE83" s="37"/>
      <c r="AF83" s="37"/>
      <c r="AG83" s="39"/>
      <c r="AH83" s="7">
        <f t="shared" si="5"/>
        <v>0</v>
      </c>
      <c r="AI83" s="32">
        <f t="shared" si="10"/>
        <v>0</v>
      </c>
      <c r="AJ83" s="53">
        <f t="shared" si="7"/>
        <v>0</v>
      </c>
      <c r="AK83" s="3">
        <f t="shared" si="8"/>
        <v>0</v>
      </c>
      <c r="AL83" s="53">
        <f t="shared" si="9"/>
        <v>0</v>
      </c>
      <c r="AM83" s="35">
        <v>1.65</v>
      </c>
      <c r="AN83" s="3">
        <v>16000</v>
      </c>
    </row>
    <row r="84" spans="1:40" hidden="1">
      <c r="A84" s="33" t="s">
        <v>129</v>
      </c>
      <c r="B84" s="29" t="s">
        <v>202</v>
      </c>
      <c r="C84" s="38"/>
      <c r="D84" s="38"/>
      <c r="E84" s="38"/>
      <c r="F84" s="38"/>
      <c r="G84" s="38"/>
      <c r="H84" s="37"/>
      <c r="I84" s="38"/>
      <c r="J84" s="38"/>
      <c r="K84" s="38"/>
      <c r="L84" s="38"/>
      <c r="M84" s="38"/>
      <c r="N84" s="38"/>
      <c r="O84" s="37"/>
      <c r="P84" s="38"/>
      <c r="Q84" s="38"/>
      <c r="R84" s="38"/>
      <c r="S84" s="38"/>
      <c r="T84" s="38"/>
      <c r="U84" s="38"/>
      <c r="V84" s="37"/>
      <c r="W84" s="38"/>
      <c r="X84" s="38"/>
      <c r="Y84" s="38"/>
      <c r="Z84" s="38"/>
      <c r="AA84" s="38"/>
      <c r="AB84" s="38"/>
      <c r="AC84" s="37"/>
      <c r="AD84" s="38"/>
      <c r="AE84" s="38"/>
      <c r="AF84" s="38"/>
      <c r="AG84" s="40"/>
      <c r="AH84" s="7">
        <f t="shared" si="5"/>
        <v>0</v>
      </c>
      <c r="AI84" s="32">
        <f t="shared" si="10"/>
        <v>0</v>
      </c>
      <c r="AJ84" s="53">
        <f t="shared" si="7"/>
        <v>0</v>
      </c>
      <c r="AK84" s="3">
        <f t="shared" si="8"/>
        <v>0</v>
      </c>
      <c r="AL84" s="53">
        <f t="shared" si="9"/>
        <v>0</v>
      </c>
      <c r="AM84" s="35">
        <v>2.0859999999999999</v>
      </c>
      <c r="AN84" s="3">
        <v>16000</v>
      </c>
    </row>
    <row r="85" spans="1:40" hidden="1">
      <c r="A85" s="33" t="s">
        <v>158</v>
      </c>
      <c r="B85" s="29" t="s">
        <v>104</v>
      </c>
      <c r="C85" s="37"/>
      <c r="D85" s="37"/>
      <c r="E85" s="37"/>
      <c r="F85" s="37"/>
      <c r="G85" s="37"/>
      <c r="H85" s="38"/>
      <c r="I85" s="37"/>
      <c r="J85" s="37"/>
      <c r="K85" s="37"/>
      <c r="L85" s="37"/>
      <c r="M85" s="37"/>
      <c r="N85" s="37"/>
      <c r="O85" s="38"/>
      <c r="P85" s="37"/>
      <c r="Q85" s="37"/>
      <c r="R85" s="37"/>
      <c r="S85" s="37"/>
      <c r="T85" s="37"/>
      <c r="U85" s="37"/>
      <c r="V85" s="38"/>
      <c r="W85" s="37"/>
      <c r="X85" s="37"/>
      <c r="Y85" s="37"/>
      <c r="Z85" s="37"/>
      <c r="AA85" s="37"/>
      <c r="AB85" s="37"/>
      <c r="AC85" s="38"/>
      <c r="AD85" s="37"/>
      <c r="AE85" s="37"/>
      <c r="AF85" s="37"/>
      <c r="AG85" s="39"/>
      <c r="AH85" s="7">
        <f t="shared" si="5"/>
        <v>0</v>
      </c>
      <c r="AI85" s="32">
        <f t="shared" si="10"/>
        <v>0</v>
      </c>
      <c r="AJ85" s="53">
        <f t="shared" si="7"/>
        <v>0</v>
      </c>
      <c r="AK85" s="3">
        <f t="shared" si="8"/>
        <v>0</v>
      </c>
      <c r="AL85" s="53">
        <f t="shared" si="9"/>
        <v>0</v>
      </c>
      <c r="AM85" s="35">
        <v>1.244</v>
      </c>
      <c r="AN85" s="3">
        <v>16000</v>
      </c>
    </row>
    <row r="86" spans="1:40" hidden="1">
      <c r="A86" s="33" t="s">
        <v>128</v>
      </c>
      <c r="B86" s="29" t="s">
        <v>104</v>
      </c>
      <c r="C86" s="38"/>
      <c r="D86" s="38"/>
      <c r="E86" s="38"/>
      <c r="F86" s="38"/>
      <c r="G86" s="38"/>
      <c r="H86" s="37"/>
      <c r="I86" s="38"/>
      <c r="J86" s="38"/>
      <c r="K86" s="38"/>
      <c r="L86" s="38"/>
      <c r="M86" s="38"/>
      <c r="N86" s="38"/>
      <c r="O86" s="37"/>
      <c r="P86" s="38"/>
      <c r="Q86" s="38"/>
      <c r="R86" s="38"/>
      <c r="S86" s="38"/>
      <c r="T86" s="38"/>
      <c r="U86" s="38"/>
      <c r="V86" s="37"/>
      <c r="W86" s="38"/>
      <c r="X86" s="38"/>
      <c r="Y86" s="38"/>
      <c r="Z86" s="38"/>
      <c r="AA86" s="38"/>
      <c r="AB86" s="38"/>
      <c r="AC86" s="37"/>
      <c r="AD86" s="38"/>
      <c r="AE86" s="38"/>
      <c r="AF86" s="38"/>
      <c r="AG86" s="40"/>
      <c r="AH86" s="7">
        <f t="shared" si="5"/>
        <v>0</v>
      </c>
      <c r="AI86" s="32">
        <f t="shared" si="10"/>
        <v>0</v>
      </c>
      <c r="AJ86" s="53">
        <f t="shared" si="7"/>
        <v>0</v>
      </c>
      <c r="AK86" s="3">
        <f t="shared" si="8"/>
        <v>0</v>
      </c>
      <c r="AL86" s="53">
        <f t="shared" si="9"/>
        <v>0</v>
      </c>
      <c r="AM86" s="35">
        <v>2.4159999999999999</v>
      </c>
      <c r="AN86" s="3">
        <v>16000</v>
      </c>
    </row>
    <row r="87" spans="1:40" hidden="1">
      <c r="A87" s="33" t="s">
        <v>159</v>
      </c>
      <c r="B87" s="29" t="s">
        <v>105</v>
      </c>
      <c r="C87" s="37"/>
      <c r="D87" s="37"/>
      <c r="E87" s="37"/>
      <c r="F87" s="37"/>
      <c r="G87" s="37"/>
      <c r="H87" s="38"/>
      <c r="I87" s="37"/>
      <c r="J87" s="37"/>
      <c r="K87" s="37"/>
      <c r="L87" s="37"/>
      <c r="M87" s="37"/>
      <c r="N87" s="37"/>
      <c r="O87" s="38"/>
      <c r="P87" s="37"/>
      <c r="Q87" s="37"/>
      <c r="R87" s="37"/>
      <c r="S87" s="37"/>
      <c r="T87" s="37"/>
      <c r="U87" s="37"/>
      <c r="V87" s="38"/>
      <c r="W87" s="37"/>
      <c r="X87" s="37"/>
      <c r="Y87" s="37"/>
      <c r="Z87" s="37"/>
      <c r="AA87" s="37"/>
      <c r="AB87" s="37"/>
      <c r="AC87" s="38"/>
      <c r="AD87" s="37"/>
      <c r="AE87" s="37"/>
      <c r="AF87" s="37"/>
      <c r="AG87" s="39"/>
      <c r="AH87" s="7">
        <f t="shared" si="5"/>
        <v>0</v>
      </c>
      <c r="AI87" s="32">
        <f t="shared" si="10"/>
        <v>0</v>
      </c>
      <c r="AJ87" s="53">
        <f t="shared" si="7"/>
        <v>0</v>
      </c>
      <c r="AK87" s="3">
        <f t="shared" si="8"/>
        <v>0</v>
      </c>
      <c r="AL87" s="53">
        <f t="shared" si="9"/>
        <v>0</v>
      </c>
      <c r="AM87" s="35">
        <v>1.244</v>
      </c>
      <c r="AN87" s="3">
        <v>16000</v>
      </c>
    </row>
    <row r="88" spans="1:40" hidden="1">
      <c r="A88" s="33" t="s">
        <v>129</v>
      </c>
      <c r="B88" s="29" t="s">
        <v>105</v>
      </c>
      <c r="C88" s="38"/>
      <c r="D88" s="38"/>
      <c r="E88" s="38"/>
      <c r="F88" s="38"/>
      <c r="G88" s="38"/>
      <c r="H88" s="37"/>
      <c r="I88" s="38"/>
      <c r="J88" s="38"/>
      <c r="K88" s="38"/>
      <c r="L88" s="38"/>
      <c r="M88" s="38"/>
      <c r="N88" s="38"/>
      <c r="O88" s="37"/>
      <c r="P88" s="38"/>
      <c r="Q88" s="38"/>
      <c r="R88" s="38"/>
      <c r="S88" s="38"/>
      <c r="T88" s="38"/>
      <c r="U88" s="38"/>
      <c r="V88" s="37"/>
      <c r="W88" s="38"/>
      <c r="X88" s="38"/>
      <c r="Y88" s="38"/>
      <c r="Z88" s="38"/>
      <c r="AA88" s="38"/>
      <c r="AB88" s="38"/>
      <c r="AC88" s="37"/>
      <c r="AD88" s="38"/>
      <c r="AE88" s="38"/>
      <c r="AF88" s="38"/>
      <c r="AG88" s="40"/>
      <c r="AH88" s="7">
        <f t="shared" si="5"/>
        <v>0</v>
      </c>
      <c r="AI88" s="32">
        <f t="shared" si="10"/>
        <v>0</v>
      </c>
      <c r="AJ88" s="53">
        <f t="shared" si="7"/>
        <v>0</v>
      </c>
      <c r="AK88" s="3">
        <f t="shared" si="8"/>
        <v>0</v>
      </c>
      <c r="AL88" s="53">
        <f t="shared" si="9"/>
        <v>0</v>
      </c>
      <c r="AM88" s="35">
        <v>2.4159999999999999</v>
      </c>
      <c r="AN88" s="3">
        <v>16000</v>
      </c>
    </row>
    <row r="89" spans="1:40" hidden="1">
      <c r="A89" s="33" t="s">
        <v>160</v>
      </c>
      <c r="B89" s="29" t="s">
        <v>38</v>
      </c>
      <c r="C89" s="37"/>
      <c r="D89" s="37"/>
      <c r="E89" s="37"/>
      <c r="F89" s="38"/>
      <c r="G89" s="37"/>
      <c r="H89" s="37"/>
      <c r="I89" s="37"/>
      <c r="J89" s="37"/>
      <c r="K89" s="37"/>
      <c r="L89" s="37"/>
      <c r="M89" s="38"/>
      <c r="N89" s="37"/>
      <c r="O89" s="37"/>
      <c r="P89" s="37"/>
      <c r="Q89" s="37"/>
      <c r="R89" s="37"/>
      <c r="S89" s="37"/>
      <c r="T89" s="38"/>
      <c r="U89" s="37"/>
      <c r="V89" s="37"/>
      <c r="W89" s="37"/>
      <c r="X89" s="37"/>
      <c r="Y89" s="37"/>
      <c r="Z89" s="37"/>
      <c r="AA89" s="38"/>
      <c r="AB89" s="37"/>
      <c r="AC89" s="37"/>
      <c r="AD89" s="37"/>
      <c r="AE89" s="37"/>
      <c r="AF89" s="37"/>
      <c r="AG89" s="39"/>
      <c r="AH89" s="7">
        <f t="shared" si="5"/>
        <v>0</v>
      </c>
      <c r="AI89" s="32">
        <f t="shared" si="10"/>
        <v>0</v>
      </c>
      <c r="AJ89" s="53">
        <f t="shared" si="7"/>
        <v>0</v>
      </c>
      <c r="AK89" s="3">
        <f t="shared" si="8"/>
        <v>0</v>
      </c>
      <c r="AL89" s="53">
        <f t="shared" si="9"/>
        <v>0</v>
      </c>
      <c r="AM89" s="35">
        <v>2.6440000000000001</v>
      </c>
      <c r="AN89" s="3">
        <v>16000</v>
      </c>
    </row>
    <row r="90" spans="1:40" hidden="1">
      <c r="A90" s="33" t="s">
        <v>138</v>
      </c>
      <c r="B90" s="29" t="s">
        <v>52</v>
      </c>
      <c r="C90" s="37"/>
      <c r="D90" s="37"/>
      <c r="E90" s="37"/>
      <c r="F90" s="37"/>
      <c r="G90" s="37"/>
      <c r="H90" s="38"/>
      <c r="I90" s="37"/>
      <c r="J90" s="37"/>
      <c r="K90" s="37"/>
      <c r="L90" s="37"/>
      <c r="M90" s="37"/>
      <c r="N90" s="37"/>
      <c r="O90" s="38"/>
      <c r="P90" s="37"/>
      <c r="Q90" s="37"/>
      <c r="R90" s="37"/>
      <c r="S90" s="37"/>
      <c r="T90" s="37"/>
      <c r="U90" s="37"/>
      <c r="V90" s="38"/>
      <c r="W90" s="37"/>
      <c r="X90" s="37"/>
      <c r="Y90" s="37"/>
      <c r="Z90" s="37"/>
      <c r="AA90" s="37"/>
      <c r="AB90" s="37"/>
      <c r="AC90" s="38"/>
      <c r="AD90" s="37"/>
      <c r="AE90" s="37"/>
      <c r="AF90" s="37"/>
      <c r="AG90" s="39"/>
      <c r="AH90" s="7">
        <f t="shared" si="5"/>
        <v>0</v>
      </c>
      <c r="AI90" s="32">
        <f t="shared" si="10"/>
        <v>0</v>
      </c>
      <c r="AJ90" s="53">
        <f t="shared" si="7"/>
        <v>0</v>
      </c>
      <c r="AK90" s="3">
        <f t="shared" si="8"/>
        <v>0</v>
      </c>
      <c r="AL90" s="53">
        <f t="shared" si="9"/>
        <v>0</v>
      </c>
      <c r="AM90" s="35">
        <v>1.272</v>
      </c>
      <c r="AN90" s="3">
        <v>16000</v>
      </c>
    </row>
    <row r="91" spans="1:40" hidden="1">
      <c r="A91" s="33" t="s">
        <v>164</v>
      </c>
      <c r="B91" s="29" t="s">
        <v>203</v>
      </c>
      <c r="C91" s="37"/>
      <c r="D91" s="37"/>
      <c r="E91" s="37"/>
      <c r="F91" s="37"/>
      <c r="G91" s="38"/>
      <c r="H91" s="37"/>
      <c r="I91" s="37"/>
      <c r="J91" s="37"/>
      <c r="K91" s="37"/>
      <c r="L91" s="37"/>
      <c r="M91" s="37"/>
      <c r="N91" s="38"/>
      <c r="O91" s="37"/>
      <c r="P91" s="37"/>
      <c r="Q91" s="37"/>
      <c r="R91" s="37"/>
      <c r="S91" s="37"/>
      <c r="T91" s="37"/>
      <c r="U91" s="38"/>
      <c r="V91" s="37"/>
      <c r="W91" s="37"/>
      <c r="X91" s="37"/>
      <c r="Y91" s="37"/>
      <c r="Z91" s="37"/>
      <c r="AA91" s="37"/>
      <c r="AB91" s="38"/>
      <c r="AC91" s="37"/>
      <c r="AD91" s="37"/>
      <c r="AE91" s="37"/>
      <c r="AF91" s="37"/>
      <c r="AG91" s="39"/>
      <c r="AH91" s="7">
        <f t="shared" si="5"/>
        <v>0</v>
      </c>
      <c r="AI91" s="32">
        <f t="shared" si="10"/>
        <v>0</v>
      </c>
      <c r="AJ91" s="53">
        <f t="shared" si="7"/>
        <v>0</v>
      </c>
      <c r="AK91" s="3">
        <f t="shared" si="8"/>
        <v>0</v>
      </c>
      <c r="AL91" s="53">
        <f t="shared" si="9"/>
        <v>0</v>
      </c>
      <c r="AM91" s="35">
        <v>1.927</v>
      </c>
      <c r="AN91" s="3">
        <v>16000</v>
      </c>
    </row>
    <row r="92" spans="1:40" hidden="1">
      <c r="A92" s="33" t="s">
        <v>129</v>
      </c>
      <c r="B92" s="29" t="s">
        <v>106</v>
      </c>
      <c r="C92" s="38"/>
      <c r="D92" s="38"/>
      <c r="E92" s="38"/>
      <c r="F92" s="37"/>
      <c r="G92" s="37"/>
      <c r="H92" s="37"/>
      <c r="I92" s="38"/>
      <c r="J92" s="38"/>
      <c r="K92" s="38"/>
      <c r="L92" s="38"/>
      <c r="M92" s="37"/>
      <c r="N92" s="37"/>
      <c r="O92" s="37"/>
      <c r="P92" s="38"/>
      <c r="Q92" s="38"/>
      <c r="R92" s="38"/>
      <c r="S92" s="38"/>
      <c r="T92" s="37"/>
      <c r="U92" s="37"/>
      <c r="V92" s="37"/>
      <c r="W92" s="38"/>
      <c r="X92" s="38"/>
      <c r="Y92" s="38"/>
      <c r="Z92" s="38"/>
      <c r="AA92" s="37"/>
      <c r="AB92" s="37"/>
      <c r="AC92" s="37"/>
      <c r="AD92" s="38"/>
      <c r="AE92" s="38"/>
      <c r="AF92" s="38"/>
      <c r="AG92" s="40"/>
      <c r="AH92" s="7">
        <f t="shared" si="5"/>
        <v>0</v>
      </c>
      <c r="AI92" s="32">
        <f t="shared" si="10"/>
        <v>0</v>
      </c>
      <c r="AJ92" s="53">
        <f t="shared" si="7"/>
        <v>0</v>
      </c>
      <c r="AK92" s="3">
        <f t="shared" si="8"/>
        <v>0</v>
      </c>
      <c r="AL92" s="53">
        <f t="shared" si="9"/>
        <v>0</v>
      </c>
      <c r="AM92" s="35">
        <v>3.6160000000000001</v>
      </c>
      <c r="AN92" s="3">
        <v>16000</v>
      </c>
    </row>
    <row r="93" spans="1:40" hidden="1">
      <c r="A93" s="33" t="s">
        <v>222</v>
      </c>
      <c r="B93" s="29" t="s">
        <v>255</v>
      </c>
      <c r="C93" s="37"/>
      <c r="D93" s="37"/>
      <c r="E93" s="37"/>
      <c r="F93" s="37"/>
      <c r="G93" s="37"/>
      <c r="H93" s="38"/>
      <c r="I93" s="37"/>
      <c r="J93" s="37"/>
      <c r="K93" s="37"/>
      <c r="L93" s="37"/>
      <c r="M93" s="37"/>
      <c r="N93" s="37"/>
      <c r="O93" s="38"/>
      <c r="P93" s="37"/>
      <c r="Q93" s="37"/>
      <c r="R93" s="37"/>
      <c r="S93" s="37"/>
      <c r="T93" s="37"/>
      <c r="U93" s="37"/>
      <c r="V93" s="38"/>
      <c r="W93" s="37"/>
      <c r="X93" s="37"/>
      <c r="Y93" s="37"/>
      <c r="Z93" s="37"/>
      <c r="AA93" s="37"/>
      <c r="AB93" s="37"/>
      <c r="AC93" s="38"/>
      <c r="AD93" s="37"/>
      <c r="AE93" s="37"/>
      <c r="AF93" s="37"/>
      <c r="AG93" s="39"/>
      <c r="AH93" s="7">
        <f t="shared" si="5"/>
        <v>0</v>
      </c>
      <c r="AI93" s="32">
        <f t="shared" si="10"/>
        <v>0</v>
      </c>
      <c r="AJ93" s="53">
        <f t="shared" si="7"/>
        <v>0</v>
      </c>
      <c r="AK93" s="3">
        <f t="shared" si="8"/>
        <v>0</v>
      </c>
      <c r="AL93" s="53">
        <f t="shared" si="9"/>
        <v>0</v>
      </c>
      <c r="AM93" s="35">
        <v>1.423</v>
      </c>
      <c r="AN93" s="3">
        <v>16000</v>
      </c>
    </row>
    <row r="94" spans="1:40" hidden="1">
      <c r="A94" s="33" t="s">
        <v>161</v>
      </c>
      <c r="B94" s="29" t="s">
        <v>39</v>
      </c>
      <c r="C94" s="37"/>
      <c r="D94" s="37"/>
      <c r="E94" s="37"/>
      <c r="F94" s="38"/>
      <c r="G94" s="37"/>
      <c r="H94" s="37"/>
      <c r="I94" s="37"/>
      <c r="J94" s="37"/>
      <c r="K94" s="37"/>
      <c r="L94" s="37"/>
      <c r="M94" s="38"/>
      <c r="N94" s="37"/>
      <c r="O94" s="37"/>
      <c r="P94" s="37"/>
      <c r="Q94" s="37"/>
      <c r="R94" s="37"/>
      <c r="S94" s="37"/>
      <c r="T94" s="38"/>
      <c r="U94" s="37"/>
      <c r="V94" s="37"/>
      <c r="W94" s="37"/>
      <c r="X94" s="37"/>
      <c r="Y94" s="37"/>
      <c r="Z94" s="37"/>
      <c r="AA94" s="38"/>
      <c r="AB94" s="37"/>
      <c r="AC94" s="37"/>
      <c r="AD94" s="37"/>
      <c r="AE94" s="37"/>
      <c r="AF94" s="37"/>
      <c r="AG94" s="39"/>
      <c r="AH94" s="7">
        <f t="shared" si="5"/>
        <v>0</v>
      </c>
      <c r="AI94" s="32">
        <f t="shared" si="10"/>
        <v>0</v>
      </c>
      <c r="AJ94" s="53">
        <f t="shared" si="7"/>
        <v>0</v>
      </c>
      <c r="AK94" s="3">
        <f t="shared" si="8"/>
        <v>0</v>
      </c>
      <c r="AL94" s="53">
        <f t="shared" si="9"/>
        <v>0</v>
      </c>
      <c r="AM94" s="35">
        <v>2.8980000000000001</v>
      </c>
      <c r="AN94" s="3">
        <v>16000</v>
      </c>
    </row>
    <row r="95" spans="1:40" hidden="1">
      <c r="A95" s="33" t="s">
        <v>165</v>
      </c>
      <c r="B95" s="29" t="s">
        <v>39</v>
      </c>
      <c r="C95" s="37"/>
      <c r="D95" s="37"/>
      <c r="E95" s="37"/>
      <c r="F95" s="37"/>
      <c r="G95" s="38"/>
      <c r="H95" s="37"/>
      <c r="I95" s="37"/>
      <c r="J95" s="37"/>
      <c r="K95" s="37"/>
      <c r="L95" s="37"/>
      <c r="M95" s="37"/>
      <c r="N95" s="38"/>
      <c r="O95" s="37"/>
      <c r="P95" s="37"/>
      <c r="Q95" s="37"/>
      <c r="R95" s="37"/>
      <c r="S95" s="37"/>
      <c r="T95" s="37"/>
      <c r="U95" s="38"/>
      <c r="V95" s="37"/>
      <c r="W95" s="37"/>
      <c r="X95" s="37"/>
      <c r="Y95" s="37"/>
      <c r="Z95" s="37"/>
      <c r="AA95" s="37"/>
      <c r="AB95" s="38"/>
      <c r="AC95" s="37"/>
      <c r="AD95" s="37"/>
      <c r="AE95" s="37"/>
      <c r="AF95" s="37"/>
      <c r="AG95" s="39"/>
      <c r="AH95" s="7">
        <f t="shared" si="5"/>
        <v>0</v>
      </c>
      <c r="AI95" s="32">
        <f t="shared" si="10"/>
        <v>0</v>
      </c>
      <c r="AJ95" s="53">
        <f t="shared" si="7"/>
        <v>0</v>
      </c>
      <c r="AK95" s="3">
        <f t="shared" si="8"/>
        <v>0</v>
      </c>
      <c r="AL95" s="53">
        <f t="shared" si="9"/>
        <v>0</v>
      </c>
      <c r="AM95" s="35">
        <v>1.8120000000000001</v>
      </c>
      <c r="AN95" s="3">
        <v>16000</v>
      </c>
    </row>
    <row r="96" spans="1:40" hidden="1">
      <c r="A96" s="33" t="s">
        <v>129</v>
      </c>
      <c r="B96" s="29" t="s">
        <v>53</v>
      </c>
      <c r="C96" s="38"/>
      <c r="D96" s="38"/>
      <c r="E96" s="38"/>
      <c r="F96" s="37"/>
      <c r="G96" s="37"/>
      <c r="H96" s="37"/>
      <c r="I96" s="38"/>
      <c r="J96" s="38"/>
      <c r="K96" s="38"/>
      <c r="L96" s="38"/>
      <c r="M96" s="37"/>
      <c r="N96" s="37"/>
      <c r="O96" s="37"/>
      <c r="P96" s="38"/>
      <c r="Q96" s="38"/>
      <c r="R96" s="38"/>
      <c r="S96" s="38"/>
      <c r="T96" s="37"/>
      <c r="U96" s="37"/>
      <c r="V96" s="37"/>
      <c r="W96" s="38"/>
      <c r="X96" s="38"/>
      <c r="Y96" s="38"/>
      <c r="Z96" s="38"/>
      <c r="AA96" s="37"/>
      <c r="AB96" s="37"/>
      <c r="AC96" s="37"/>
      <c r="AD96" s="38"/>
      <c r="AE96" s="38"/>
      <c r="AF96" s="38"/>
      <c r="AG96" s="40"/>
      <c r="AH96" s="7">
        <f t="shared" si="5"/>
        <v>0</v>
      </c>
      <c r="AI96" s="32">
        <f t="shared" si="10"/>
        <v>0</v>
      </c>
      <c r="AJ96" s="53">
        <f t="shared" si="7"/>
        <v>0</v>
      </c>
      <c r="AK96" s="3">
        <f t="shared" si="8"/>
        <v>0</v>
      </c>
      <c r="AL96" s="53">
        <f t="shared" si="9"/>
        <v>0</v>
      </c>
      <c r="AM96" s="35">
        <v>4.149</v>
      </c>
      <c r="AN96" s="3">
        <v>16000</v>
      </c>
    </row>
    <row r="97" spans="1:40" hidden="1">
      <c r="A97" s="33" t="s">
        <v>162</v>
      </c>
      <c r="B97" s="29" t="s">
        <v>72</v>
      </c>
      <c r="C97" s="37"/>
      <c r="D97" s="37"/>
      <c r="E97" s="37"/>
      <c r="F97" s="37"/>
      <c r="G97" s="37"/>
      <c r="H97" s="38"/>
      <c r="I97" s="37"/>
      <c r="J97" s="37"/>
      <c r="K97" s="37"/>
      <c r="L97" s="37"/>
      <c r="M97" s="37"/>
      <c r="N97" s="37"/>
      <c r="O97" s="38"/>
      <c r="P97" s="37"/>
      <c r="Q97" s="37"/>
      <c r="R97" s="37"/>
      <c r="S97" s="37"/>
      <c r="T97" s="37"/>
      <c r="U97" s="37"/>
      <c r="V97" s="38"/>
      <c r="W97" s="37"/>
      <c r="X97" s="37"/>
      <c r="Y97" s="37"/>
      <c r="Z97" s="37"/>
      <c r="AA97" s="37"/>
      <c r="AB97" s="37"/>
      <c r="AC97" s="38"/>
      <c r="AD97" s="37"/>
      <c r="AE97" s="37"/>
      <c r="AF97" s="37"/>
      <c r="AG97" s="39"/>
      <c r="AH97" s="7">
        <f t="shared" si="5"/>
        <v>0</v>
      </c>
      <c r="AI97" s="32">
        <f t="shared" si="10"/>
        <v>0</v>
      </c>
      <c r="AJ97" s="53">
        <f t="shared" si="7"/>
        <v>0</v>
      </c>
      <c r="AK97" s="3">
        <f t="shared" si="8"/>
        <v>0</v>
      </c>
      <c r="AL97" s="53">
        <f t="shared" si="9"/>
        <v>0</v>
      </c>
      <c r="AM97" s="35">
        <v>2.7290000000000001</v>
      </c>
      <c r="AN97" s="3">
        <v>16000</v>
      </c>
    </row>
    <row r="98" spans="1:40" hidden="1">
      <c r="A98" s="33" t="s">
        <v>166</v>
      </c>
      <c r="B98" s="29" t="s">
        <v>40</v>
      </c>
      <c r="C98" s="37"/>
      <c r="D98" s="37"/>
      <c r="E98" s="37"/>
      <c r="F98" s="37"/>
      <c r="G98" s="38"/>
      <c r="H98" s="37"/>
      <c r="I98" s="37"/>
      <c r="J98" s="37"/>
      <c r="K98" s="37"/>
      <c r="L98" s="37"/>
      <c r="M98" s="37"/>
      <c r="N98" s="38"/>
      <c r="O98" s="37"/>
      <c r="P98" s="37"/>
      <c r="Q98" s="37"/>
      <c r="R98" s="37"/>
      <c r="S98" s="37"/>
      <c r="T98" s="37"/>
      <c r="U98" s="38"/>
      <c r="V98" s="37"/>
      <c r="W98" s="37"/>
      <c r="X98" s="37"/>
      <c r="Y98" s="37"/>
      <c r="Z98" s="37"/>
      <c r="AA98" s="37"/>
      <c r="AB98" s="38"/>
      <c r="AC98" s="37"/>
      <c r="AD98" s="37"/>
      <c r="AE98" s="37"/>
      <c r="AF98" s="37"/>
      <c r="AG98" s="39"/>
      <c r="AH98" s="7">
        <f t="shared" si="5"/>
        <v>0</v>
      </c>
      <c r="AI98" s="32">
        <f t="shared" si="10"/>
        <v>0</v>
      </c>
      <c r="AJ98" s="53">
        <f t="shared" si="7"/>
        <v>0</v>
      </c>
      <c r="AK98" s="3">
        <f t="shared" si="8"/>
        <v>0</v>
      </c>
      <c r="AL98" s="53">
        <f t="shared" si="9"/>
        <v>0</v>
      </c>
      <c r="AM98" s="35">
        <v>1.796</v>
      </c>
      <c r="AN98" s="3">
        <v>16000</v>
      </c>
    </row>
    <row r="99" spans="1:40" hidden="1">
      <c r="A99" s="33" t="s">
        <v>135</v>
      </c>
      <c r="B99" s="29" t="s">
        <v>40</v>
      </c>
      <c r="C99" s="37"/>
      <c r="D99" s="37"/>
      <c r="E99" s="37"/>
      <c r="F99" s="38"/>
      <c r="G99" s="37"/>
      <c r="H99" s="37"/>
      <c r="I99" s="37"/>
      <c r="J99" s="37"/>
      <c r="K99" s="37"/>
      <c r="L99" s="37"/>
      <c r="M99" s="38"/>
      <c r="N99" s="37"/>
      <c r="O99" s="37"/>
      <c r="P99" s="37"/>
      <c r="Q99" s="37"/>
      <c r="R99" s="37"/>
      <c r="S99" s="37"/>
      <c r="T99" s="38"/>
      <c r="U99" s="37"/>
      <c r="V99" s="37"/>
      <c r="W99" s="37"/>
      <c r="X99" s="37"/>
      <c r="Y99" s="37"/>
      <c r="Z99" s="37"/>
      <c r="AA99" s="38"/>
      <c r="AB99" s="37"/>
      <c r="AC99" s="37"/>
      <c r="AD99" s="37"/>
      <c r="AE99" s="37"/>
      <c r="AF99" s="37"/>
      <c r="AG99" s="39"/>
      <c r="AH99" s="7">
        <f t="shared" si="5"/>
        <v>0</v>
      </c>
      <c r="AI99" s="32">
        <f t="shared" si="10"/>
        <v>0</v>
      </c>
      <c r="AJ99" s="53">
        <f t="shared" si="7"/>
        <v>0</v>
      </c>
      <c r="AK99" s="3">
        <f t="shared" si="8"/>
        <v>0</v>
      </c>
      <c r="AL99" s="53">
        <f t="shared" si="9"/>
        <v>0</v>
      </c>
      <c r="AM99" s="35">
        <v>3.069</v>
      </c>
      <c r="AN99" s="3">
        <v>16000</v>
      </c>
    </row>
    <row r="100" spans="1:40" hidden="1">
      <c r="A100" s="33" t="s">
        <v>167</v>
      </c>
      <c r="B100" s="29" t="s">
        <v>41</v>
      </c>
      <c r="C100" s="38"/>
      <c r="D100" s="38"/>
      <c r="E100" s="38"/>
      <c r="F100" s="37"/>
      <c r="G100" s="37"/>
      <c r="H100" s="37"/>
      <c r="I100" s="38"/>
      <c r="J100" s="38"/>
      <c r="K100" s="38"/>
      <c r="L100" s="38"/>
      <c r="M100" s="37"/>
      <c r="N100" s="37"/>
      <c r="O100" s="37"/>
      <c r="P100" s="38"/>
      <c r="Q100" s="38"/>
      <c r="R100" s="38"/>
      <c r="S100" s="38"/>
      <c r="T100" s="37"/>
      <c r="U100" s="37"/>
      <c r="V100" s="37"/>
      <c r="W100" s="38"/>
      <c r="X100" s="38"/>
      <c r="Y100" s="38"/>
      <c r="Z100" s="38"/>
      <c r="AA100" s="37"/>
      <c r="AB100" s="37"/>
      <c r="AC100" s="37"/>
      <c r="AD100" s="38"/>
      <c r="AE100" s="38"/>
      <c r="AF100" s="38"/>
      <c r="AG100" s="40"/>
      <c r="AH100" s="7">
        <f t="shared" si="5"/>
        <v>0</v>
      </c>
      <c r="AI100" s="32">
        <f t="shared" si="10"/>
        <v>0</v>
      </c>
      <c r="AJ100" s="53">
        <f t="shared" si="7"/>
        <v>0</v>
      </c>
      <c r="AK100" s="3">
        <f t="shared" si="8"/>
        <v>0</v>
      </c>
      <c r="AL100" s="53">
        <f t="shared" si="9"/>
        <v>0</v>
      </c>
      <c r="AM100" s="35">
        <v>3.1030000000000002</v>
      </c>
      <c r="AN100" s="3">
        <v>16000</v>
      </c>
    </row>
    <row r="101" spans="1:40" hidden="1">
      <c r="A101" s="33" t="s">
        <v>163</v>
      </c>
      <c r="B101" s="29" t="s">
        <v>256</v>
      </c>
      <c r="C101" s="37"/>
      <c r="D101" s="37"/>
      <c r="E101" s="37"/>
      <c r="F101" s="37"/>
      <c r="G101" s="37"/>
      <c r="H101" s="38"/>
      <c r="I101" s="37"/>
      <c r="J101" s="37"/>
      <c r="K101" s="37"/>
      <c r="L101" s="37"/>
      <c r="M101" s="37"/>
      <c r="N101" s="37"/>
      <c r="O101" s="38"/>
      <c r="P101" s="37"/>
      <c r="Q101" s="37"/>
      <c r="R101" s="37"/>
      <c r="S101" s="37"/>
      <c r="T101" s="37"/>
      <c r="U101" s="37"/>
      <c r="V101" s="38"/>
      <c r="W101" s="37"/>
      <c r="X101" s="37"/>
      <c r="Y101" s="37"/>
      <c r="Z101" s="37"/>
      <c r="AA101" s="37"/>
      <c r="AB101" s="37"/>
      <c r="AC101" s="38"/>
      <c r="AD101" s="37"/>
      <c r="AE101" s="37"/>
      <c r="AF101" s="37"/>
      <c r="AG101" s="39"/>
      <c r="AH101" s="7">
        <f t="shared" si="5"/>
        <v>0</v>
      </c>
      <c r="AI101" s="32">
        <f t="shared" si="10"/>
        <v>0</v>
      </c>
      <c r="AJ101" s="53">
        <f t="shared" si="7"/>
        <v>0</v>
      </c>
      <c r="AK101" s="3">
        <f t="shared" si="8"/>
        <v>0</v>
      </c>
      <c r="AL101" s="53">
        <f t="shared" si="9"/>
        <v>0</v>
      </c>
      <c r="AM101" s="35">
        <v>2.657</v>
      </c>
      <c r="AN101" s="3">
        <v>16000</v>
      </c>
    </row>
    <row r="102" spans="1:40" hidden="1">
      <c r="A102" s="33" t="s">
        <v>136</v>
      </c>
      <c r="B102" s="29" t="s">
        <v>204</v>
      </c>
      <c r="C102" s="37"/>
      <c r="D102" s="37"/>
      <c r="E102" s="37"/>
      <c r="F102" s="38"/>
      <c r="G102" s="37"/>
      <c r="H102" s="37"/>
      <c r="I102" s="37"/>
      <c r="J102" s="37"/>
      <c r="K102" s="37"/>
      <c r="L102" s="37"/>
      <c r="M102" s="38"/>
      <c r="N102" s="37"/>
      <c r="O102" s="37"/>
      <c r="P102" s="37"/>
      <c r="Q102" s="37"/>
      <c r="R102" s="37"/>
      <c r="S102" s="37"/>
      <c r="T102" s="38"/>
      <c r="U102" s="37"/>
      <c r="V102" s="37"/>
      <c r="W102" s="37"/>
      <c r="X102" s="37"/>
      <c r="Y102" s="37"/>
      <c r="Z102" s="37"/>
      <c r="AA102" s="38"/>
      <c r="AB102" s="37"/>
      <c r="AC102" s="37"/>
      <c r="AD102" s="37"/>
      <c r="AE102" s="37"/>
      <c r="AF102" s="37"/>
      <c r="AG102" s="39"/>
      <c r="AH102" s="7">
        <f t="shared" si="5"/>
        <v>0</v>
      </c>
      <c r="AI102" s="32">
        <f t="shared" si="10"/>
        <v>0</v>
      </c>
      <c r="AJ102" s="53">
        <f t="shared" si="7"/>
        <v>0</v>
      </c>
      <c r="AK102" s="3">
        <f t="shared" si="8"/>
        <v>0</v>
      </c>
      <c r="AL102" s="53">
        <f t="shared" si="9"/>
        <v>0</v>
      </c>
      <c r="AM102" s="35">
        <v>3.22</v>
      </c>
      <c r="AN102" s="3">
        <v>16000</v>
      </c>
    </row>
    <row r="103" spans="1:40" hidden="1">
      <c r="A103" s="33" t="s">
        <v>168</v>
      </c>
      <c r="B103" s="29" t="s">
        <v>204</v>
      </c>
      <c r="C103" s="38"/>
      <c r="D103" s="38"/>
      <c r="E103" s="38"/>
      <c r="F103" s="37"/>
      <c r="G103" s="37"/>
      <c r="H103" s="37"/>
      <c r="I103" s="38"/>
      <c r="J103" s="38"/>
      <c r="K103" s="38"/>
      <c r="L103" s="38"/>
      <c r="M103" s="37"/>
      <c r="N103" s="37"/>
      <c r="O103" s="37"/>
      <c r="P103" s="38"/>
      <c r="Q103" s="38"/>
      <c r="R103" s="38"/>
      <c r="S103" s="38"/>
      <c r="T103" s="37"/>
      <c r="U103" s="37"/>
      <c r="V103" s="37"/>
      <c r="W103" s="38"/>
      <c r="X103" s="38"/>
      <c r="Y103" s="38"/>
      <c r="Z103" s="38"/>
      <c r="AA103" s="37"/>
      <c r="AB103" s="37"/>
      <c r="AC103" s="37"/>
      <c r="AD103" s="38"/>
      <c r="AE103" s="38"/>
      <c r="AF103" s="38"/>
      <c r="AG103" s="40"/>
      <c r="AH103" s="7">
        <f t="shared" si="5"/>
        <v>0</v>
      </c>
      <c r="AI103" s="32">
        <f t="shared" si="10"/>
        <v>0</v>
      </c>
      <c r="AJ103" s="53">
        <f t="shared" si="7"/>
        <v>0</v>
      </c>
      <c r="AK103" s="3">
        <f t="shared" si="8"/>
        <v>0</v>
      </c>
      <c r="AL103" s="53">
        <f t="shared" si="9"/>
        <v>0</v>
      </c>
      <c r="AM103" s="35">
        <v>3.0150000000000001</v>
      </c>
      <c r="AN103" s="3">
        <v>16000</v>
      </c>
    </row>
    <row r="104" spans="1:40" hidden="1">
      <c r="A104" s="33" t="s">
        <v>169</v>
      </c>
      <c r="B104" s="29" t="s">
        <v>107</v>
      </c>
      <c r="C104" s="37"/>
      <c r="D104" s="37"/>
      <c r="E104" s="37"/>
      <c r="F104" s="37"/>
      <c r="G104" s="38"/>
      <c r="H104" s="37"/>
      <c r="I104" s="37"/>
      <c r="J104" s="37"/>
      <c r="K104" s="37"/>
      <c r="L104" s="37"/>
      <c r="M104" s="37"/>
      <c r="N104" s="38"/>
      <c r="O104" s="37"/>
      <c r="P104" s="37"/>
      <c r="Q104" s="37"/>
      <c r="R104" s="37"/>
      <c r="S104" s="37"/>
      <c r="T104" s="37"/>
      <c r="U104" s="38"/>
      <c r="V104" s="37"/>
      <c r="W104" s="37"/>
      <c r="X104" s="37"/>
      <c r="Y104" s="37"/>
      <c r="Z104" s="37"/>
      <c r="AA104" s="37"/>
      <c r="AB104" s="38"/>
      <c r="AC104" s="37"/>
      <c r="AD104" s="37"/>
      <c r="AE104" s="37"/>
      <c r="AF104" s="37"/>
      <c r="AG104" s="39"/>
      <c r="AH104" s="7">
        <f t="shared" si="5"/>
        <v>0</v>
      </c>
      <c r="AI104" s="32">
        <f t="shared" si="10"/>
        <v>0</v>
      </c>
      <c r="AJ104" s="53">
        <f t="shared" si="7"/>
        <v>0</v>
      </c>
      <c r="AK104" s="3">
        <f t="shared" si="8"/>
        <v>0</v>
      </c>
      <c r="AL104" s="53">
        <f t="shared" si="9"/>
        <v>0</v>
      </c>
      <c r="AM104" s="35">
        <v>1.7969999999999999</v>
      </c>
      <c r="AN104" s="3">
        <v>16000</v>
      </c>
    </row>
    <row r="105" spans="1:40" hidden="1">
      <c r="A105" s="33" t="s">
        <v>225</v>
      </c>
      <c r="B105" s="29" t="s">
        <v>42</v>
      </c>
      <c r="C105" s="37"/>
      <c r="D105" s="37"/>
      <c r="E105" s="37"/>
      <c r="F105" s="37"/>
      <c r="G105" s="37"/>
      <c r="H105" s="38"/>
      <c r="I105" s="37"/>
      <c r="J105" s="37"/>
      <c r="K105" s="37"/>
      <c r="L105" s="37"/>
      <c r="M105" s="37"/>
      <c r="N105" s="37"/>
      <c r="O105" s="38"/>
      <c r="P105" s="37"/>
      <c r="Q105" s="37"/>
      <c r="R105" s="37"/>
      <c r="S105" s="37"/>
      <c r="T105" s="37"/>
      <c r="U105" s="37"/>
      <c r="V105" s="38"/>
      <c r="W105" s="37"/>
      <c r="X105" s="37"/>
      <c r="Y105" s="37"/>
      <c r="Z105" s="37"/>
      <c r="AA105" s="37"/>
      <c r="AB105" s="37"/>
      <c r="AC105" s="38"/>
      <c r="AD105" s="37"/>
      <c r="AE105" s="37"/>
      <c r="AF105" s="37"/>
      <c r="AG105" s="39"/>
      <c r="AH105" s="7">
        <f t="shared" si="5"/>
        <v>0</v>
      </c>
      <c r="AI105" s="32">
        <f t="shared" si="10"/>
        <v>0</v>
      </c>
      <c r="AJ105" s="53">
        <f t="shared" si="7"/>
        <v>0</v>
      </c>
      <c r="AK105" s="3">
        <f t="shared" si="8"/>
        <v>0</v>
      </c>
      <c r="AL105" s="53">
        <f t="shared" si="9"/>
        <v>0</v>
      </c>
      <c r="AM105" s="35">
        <v>1.339</v>
      </c>
      <c r="AN105" s="3">
        <v>16000</v>
      </c>
    </row>
    <row r="106" spans="1:40" hidden="1">
      <c r="A106" s="33" t="s">
        <v>172</v>
      </c>
      <c r="B106" s="29" t="s">
        <v>42</v>
      </c>
      <c r="C106" s="37"/>
      <c r="D106" s="37"/>
      <c r="E106" s="37"/>
      <c r="F106" s="37"/>
      <c r="G106" s="38"/>
      <c r="H106" s="37"/>
      <c r="I106" s="37"/>
      <c r="J106" s="37"/>
      <c r="K106" s="37"/>
      <c r="L106" s="37"/>
      <c r="M106" s="37"/>
      <c r="N106" s="38"/>
      <c r="O106" s="37"/>
      <c r="P106" s="37"/>
      <c r="Q106" s="37"/>
      <c r="R106" s="37"/>
      <c r="S106" s="37"/>
      <c r="T106" s="37"/>
      <c r="U106" s="38"/>
      <c r="V106" s="37"/>
      <c r="W106" s="37"/>
      <c r="X106" s="37"/>
      <c r="Y106" s="37"/>
      <c r="Z106" s="37"/>
      <c r="AA106" s="37"/>
      <c r="AB106" s="38"/>
      <c r="AC106" s="37"/>
      <c r="AD106" s="37"/>
      <c r="AE106" s="37"/>
      <c r="AF106" s="37"/>
      <c r="AG106" s="39"/>
      <c r="AH106" s="7">
        <f t="shared" si="5"/>
        <v>0</v>
      </c>
      <c r="AI106" s="32">
        <f t="shared" si="10"/>
        <v>0</v>
      </c>
      <c r="AJ106" s="53">
        <f t="shared" si="7"/>
        <v>0</v>
      </c>
      <c r="AK106" s="3">
        <f t="shared" si="8"/>
        <v>0</v>
      </c>
      <c r="AL106" s="53">
        <f t="shared" si="9"/>
        <v>0</v>
      </c>
      <c r="AM106" s="35">
        <v>1.7969999999999999</v>
      </c>
      <c r="AN106" s="3">
        <v>16000</v>
      </c>
    </row>
    <row r="107" spans="1:40" hidden="1">
      <c r="A107" s="33" t="s">
        <v>173</v>
      </c>
      <c r="B107" s="29" t="s">
        <v>42</v>
      </c>
      <c r="C107" s="37"/>
      <c r="D107" s="38"/>
      <c r="E107" s="38"/>
      <c r="F107" s="37"/>
      <c r="G107" s="37"/>
      <c r="H107" s="37"/>
      <c r="I107" s="38"/>
      <c r="J107" s="37"/>
      <c r="K107" s="38"/>
      <c r="L107" s="38"/>
      <c r="M107" s="37"/>
      <c r="N107" s="37"/>
      <c r="O107" s="37"/>
      <c r="P107" s="38"/>
      <c r="Q107" s="37"/>
      <c r="R107" s="38"/>
      <c r="S107" s="38"/>
      <c r="T107" s="37"/>
      <c r="U107" s="37"/>
      <c r="V107" s="37"/>
      <c r="W107" s="38"/>
      <c r="X107" s="37"/>
      <c r="Y107" s="38"/>
      <c r="Z107" s="38"/>
      <c r="AA107" s="37"/>
      <c r="AB107" s="37"/>
      <c r="AC107" s="37"/>
      <c r="AD107" s="38"/>
      <c r="AE107" s="37"/>
      <c r="AF107" s="38"/>
      <c r="AG107" s="40"/>
      <c r="AH107" s="7">
        <f t="shared" si="5"/>
        <v>0</v>
      </c>
      <c r="AI107" s="32">
        <f t="shared" si="10"/>
        <v>0</v>
      </c>
      <c r="AJ107" s="53">
        <f t="shared" si="7"/>
        <v>0</v>
      </c>
      <c r="AK107" s="3">
        <f t="shared" si="8"/>
        <v>0</v>
      </c>
      <c r="AL107" s="53">
        <f t="shared" si="9"/>
        <v>0</v>
      </c>
      <c r="AM107" s="35">
        <v>3.04</v>
      </c>
      <c r="AN107" s="3">
        <v>16000</v>
      </c>
    </row>
    <row r="108" spans="1:40" hidden="1">
      <c r="A108" s="33" t="s">
        <v>233</v>
      </c>
      <c r="B108" s="29" t="s">
        <v>42</v>
      </c>
      <c r="C108" s="37"/>
      <c r="D108" s="37"/>
      <c r="E108" s="37"/>
      <c r="F108" s="38"/>
      <c r="G108" s="37"/>
      <c r="H108" s="37"/>
      <c r="I108" s="37"/>
      <c r="J108" s="37"/>
      <c r="K108" s="37"/>
      <c r="L108" s="37"/>
      <c r="M108" s="38"/>
      <c r="N108" s="37"/>
      <c r="O108" s="37"/>
      <c r="P108" s="37"/>
      <c r="Q108" s="37"/>
      <c r="R108" s="37"/>
      <c r="S108" s="37"/>
      <c r="T108" s="38"/>
      <c r="U108" s="37"/>
      <c r="V108" s="37"/>
      <c r="W108" s="37"/>
      <c r="X108" s="37"/>
      <c r="Y108" s="37"/>
      <c r="Z108" s="37"/>
      <c r="AA108" s="38"/>
      <c r="AB108" s="37"/>
      <c r="AC108" s="37"/>
      <c r="AD108" s="37"/>
      <c r="AE108" s="37"/>
      <c r="AF108" s="37"/>
      <c r="AG108" s="39"/>
      <c r="AH108" s="7">
        <f t="shared" si="5"/>
        <v>0</v>
      </c>
      <c r="AI108" s="32">
        <f t="shared" si="10"/>
        <v>0</v>
      </c>
      <c r="AJ108" s="53">
        <f t="shared" si="7"/>
        <v>0</v>
      </c>
      <c r="AK108" s="3">
        <f t="shared" si="8"/>
        <v>0</v>
      </c>
      <c r="AL108" s="53">
        <f t="shared" si="9"/>
        <v>0</v>
      </c>
      <c r="AM108" s="35">
        <v>2.8530000000000002</v>
      </c>
      <c r="AN108" s="3">
        <v>16000</v>
      </c>
    </row>
    <row r="109" spans="1:40" hidden="1">
      <c r="A109" s="33" t="s">
        <v>173</v>
      </c>
      <c r="B109" s="29" t="s">
        <v>108</v>
      </c>
      <c r="C109" s="38"/>
      <c r="D109" s="37"/>
      <c r="E109" s="37"/>
      <c r="F109" s="37"/>
      <c r="G109" s="37"/>
      <c r="H109" s="37"/>
      <c r="I109" s="37"/>
      <c r="J109" s="38"/>
      <c r="K109" s="37"/>
      <c r="L109" s="37"/>
      <c r="M109" s="37"/>
      <c r="N109" s="37"/>
      <c r="O109" s="37"/>
      <c r="P109" s="37"/>
      <c r="Q109" s="38"/>
      <c r="R109" s="37"/>
      <c r="S109" s="37"/>
      <c r="T109" s="37"/>
      <c r="U109" s="37"/>
      <c r="V109" s="37"/>
      <c r="W109" s="37"/>
      <c r="X109" s="38"/>
      <c r="Y109" s="37"/>
      <c r="Z109" s="37"/>
      <c r="AA109" s="37"/>
      <c r="AB109" s="37"/>
      <c r="AC109" s="37"/>
      <c r="AD109" s="37"/>
      <c r="AE109" s="38"/>
      <c r="AF109" s="37"/>
      <c r="AG109" s="39"/>
      <c r="AH109" s="7">
        <f t="shared" si="5"/>
        <v>0</v>
      </c>
      <c r="AI109" s="32">
        <f t="shared" si="10"/>
        <v>0</v>
      </c>
      <c r="AJ109" s="53">
        <f t="shared" si="7"/>
        <v>0</v>
      </c>
      <c r="AK109" s="3">
        <f t="shared" si="8"/>
        <v>0</v>
      </c>
      <c r="AL109" s="53">
        <f t="shared" si="9"/>
        <v>0</v>
      </c>
      <c r="AM109" s="35">
        <v>3.0049999999999999</v>
      </c>
      <c r="AN109" s="3">
        <v>16000</v>
      </c>
    </row>
    <row r="110" spans="1:40" hidden="1">
      <c r="A110" s="33" t="s">
        <v>174</v>
      </c>
      <c r="B110" s="29" t="s">
        <v>109</v>
      </c>
      <c r="C110" s="37"/>
      <c r="D110" s="38"/>
      <c r="E110" s="37"/>
      <c r="F110" s="37"/>
      <c r="G110" s="37"/>
      <c r="H110" s="37"/>
      <c r="I110" s="37"/>
      <c r="J110" s="37"/>
      <c r="K110" s="38"/>
      <c r="L110" s="37"/>
      <c r="M110" s="37"/>
      <c r="N110" s="37"/>
      <c r="O110" s="37"/>
      <c r="P110" s="37"/>
      <c r="Q110" s="37"/>
      <c r="R110" s="38"/>
      <c r="S110" s="37"/>
      <c r="T110" s="37"/>
      <c r="U110" s="37"/>
      <c r="V110" s="37"/>
      <c r="W110" s="37"/>
      <c r="X110" s="37"/>
      <c r="Y110" s="38"/>
      <c r="Z110" s="37"/>
      <c r="AA110" s="37"/>
      <c r="AB110" s="37"/>
      <c r="AC110" s="37"/>
      <c r="AD110" s="37"/>
      <c r="AE110" s="37"/>
      <c r="AF110" s="38"/>
      <c r="AG110" s="39"/>
      <c r="AH110" s="7">
        <f t="shared" si="5"/>
        <v>0</v>
      </c>
      <c r="AI110" s="32">
        <f t="shared" si="10"/>
        <v>0</v>
      </c>
      <c r="AJ110" s="53">
        <f t="shared" si="7"/>
        <v>0</v>
      </c>
      <c r="AK110" s="3">
        <f t="shared" si="8"/>
        <v>0</v>
      </c>
      <c r="AL110" s="53">
        <f t="shared" si="9"/>
        <v>0</v>
      </c>
      <c r="AM110" s="35">
        <v>3.0470000000000002</v>
      </c>
      <c r="AN110" s="3">
        <v>16000</v>
      </c>
    </row>
    <row r="111" spans="1:40" hidden="1">
      <c r="A111" s="33" t="s">
        <v>226</v>
      </c>
      <c r="B111" s="29" t="s">
        <v>257</v>
      </c>
      <c r="C111" s="37"/>
      <c r="D111" s="37"/>
      <c r="E111" s="37"/>
      <c r="F111" s="37"/>
      <c r="G111" s="37"/>
      <c r="H111" s="38"/>
      <c r="I111" s="37"/>
      <c r="J111" s="37"/>
      <c r="K111" s="37"/>
      <c r="L111" s="37"/>
      <c r="M111" s="37"/>
      <c r="N111" s="37"/>
      <c r="O111" s="38"/>
      <c r="P111" s="37"/>
      <c r="Q111" s="37"/>
      <c r="R111" s="37"/>
      <c r="S111" s="37"/>
      <c r="T111" s="37"/>
      <c r="U111" s="37"/>
      <c r="V111" s="38"/>
      <c r="W111" s="37"/>
      <c r="X111" s="37"/>
      <c r="Y111" s="37"/>
      <c r="Z111" s="37"/>
      <c r="AA111" s="37"/>
      <c r="AB111" s="37"/>
      <c r="AC111" s="38"/>
      <c r="AD111" s="37"/>
      <c r="AE111" s="37"/>
      <c r="AF111" s="37"/>
      <c r="AG111" s="39"/>
      <c r="AH111" s="7">
        <f t="shared" si="5"/>
        <v>0</v>
      </c>
      <c r="AI111" s="32">
        <f t="shared" si="10"/>
        <v>0</v>
      </c>
      <c r="AJ111" s="53">
        <f t="shared" si="7"/>
        <v>0</v>
      </c>
      <c r="AK111" s="3">
        <f t="shared" si="8"/>
        <v>0</v>
      </c>
      <c r="AL111" s="53">
        <f t="shared" si="9"/>
        <v>0</v>
      </c>
      <c r="AM111" s="35">
        <v>1.5069999999999999</v>
      </c>
      <c r="AN111" s="3">
        <v>16000</v>
      </c>
    </row>
    <row r="112" spans="1:40" hidden="1">
      <c r="A112" s="33" t="s">
        <v>174</v>
      </c>
      <c r="B112" s="29" t="s">
        <v>43</v>
      </c>
      <c r="C112" s="38"/>
      <c r="D112" s="37"/>
      <c r="E112" s="38"/>
      <c r="F112" s="37"/>
      <c r="G112" s="37"/>
      <c r="H112" s="37"/>
      <c r="I112" s="37"/>
      <c r="J112" s="38"/>
      <c r="K112" s="37"/>
      <c r="L112" s="38"/>
      <c r="M112" s="37"/>
      <c r="N112" s="37"/>
      <c r="O112" s="37"/>
      <c r="P112" s="37"/>
      <c r="Q112" s="38"/>
      <c r="R112" s="37"/>
      <c r="S112" s="38"/>
      <c r="T112" s="37"/>
      <c r="U112" s="37"/>
      <c r="V112" s="37"/>
      <c r="W112" s="37"/>
      <c r="X112" s="38"/>
      <c r="Y112" s="37"/>
      <c r="Z112" s="38"/>
      <c r="AA112" s="37"/>
      <c r="AB112" s="37"/>
      <c r="AC112" s="37"/>
      <c r="AD112" s="37"/>
      <c r="AE112" s="38"/>
      <c r="AF112" s="37"/>
      <c r="AG112" s="40"/>
      <c r="AH112" s="7">
        <f t="shared" si="5"/>
        <v>0</v>
      </c>
      <c r="AI112" s="32">
        <f t="shared" si="10"/>
        <v>0</v>
      </c>
      <c r="AJ112" s="53">
        <f t="shared" si="7"/>
        <v>0</v>
      </c>
      <c r="AK112" s="3">
        <f t="shared" si="8"/>
        <v>0</v>
      </c>
      <c r="AL112" s="53">
        <f t="shared" si="9"/>
        <v>0</v>
      </c>
      <c r="AM112" s="35">
        <v>3.0259999999999998</v>
      </c>
      <c r="AN112" s="3">
        <v>16000</v>
      </c>
    </row>
    <row r="113" spans="1:40" hidden="1">
      <c r="A113" s="33" t="s">
        <v>234</v>
      </c>
      <c r="B113" s="29" t="s">
        <v>43</v>
      </c>
      <c r="C113" s="37"/>
      <c r="D113" s="37"/>
      <c r="E113" s="37"/>
      <c r="F113" s="38"/>
      <c r="G113" s="37"/>
      <c r="H113" s="37"/>
      <c r="I113" s="37"/>
      <c r="J113" s="37"/>
      <c r="K113" s="37"/>
      <c r="L113" s="37"/>
      <c r="M113" s="38"/>
      <c r="N113" s="37"/>
      <c r="O113" s="37"/>
      <c r="P113" s="37"/>
      <c r="Q113" s="37"/>
      <c r="R113" s="37"/>
      <c r="S113" s="37"/>
      <c r="T113" s="38"/>
      <c r="U113" s="37"/>
      <c r="V113" s="37"/>
      <c r="W113" s="37"/>
      <c r="X113" s="37"/>
      <c r="Y113" s="37"/>
      <c r="Z113" s="37"/>
      <c r="AA113" s="38"/>
      <c r="AB113" s="37"/>
      <c r="AC113" s="37"/>
      <c r="AD113" s="37"/>
      <c r="AE113" s="37"/>
      <c r="AF113" s="37"/>
      <c r="AG113" s="39"/>
      <c r="AH113" s="7">
        <f t="shared" si="5"/>
        <v>0</v>
      </c>
      <c r="AI113" s="32">
        <f t="shared" si="10"/>
        <v>0</v>
      </c>
      <c r="AJ113" s="53">
        <f t="shared" si="7"/>
        <v>0</v>
      </c>
      <c r="AK113" s="3">
        <f t="shared" si="8"/>
        <v>0</v>
      </c>
      <c r="AL113" s="53">
        <f t="shared" si="9"/>
        <v>0</v>
      </c>
      <c r="AM113" s="35">
        <v>2.8530000000000002</v>
      </c>
      <c r="AN113" s="3">
        <v>16000</v>
      </c>
    </row>
    <row r="114" spans="1:40" hidden="1">
      <c r="A114" s="33" t="s">
        <v>235</v>
      </c>
      <c r="B114" s="29" t="s">
        <v>54</v>
      </c>
      <c r="C114" s="37"/>
      <c r="D114" s="37"/>
      <c r="E114" s="37"/>
      <c r="F114" s="37"/>
      <c r="G114" s="38"/>
      <c r="H114" s="37"/>
      <c r="I114" s="37"/>
      <c r="J114" s="37"/>
      <c r="K114" s="37"/>
      <c r="L114" s="37"/>
      <c r="M114" s="37"/>
      <c r="N114" s="38"/>
      <c r="O114" s="37"/>
      <c r="P114" s="37"/>
      <c r="Q114" s="37"/>
      <c r="R114" s="37"/>
      <c r="S114" s="37"/>
      <c r="T114" s="37"/>
      <c r="U114" s="38"/>
      <c r="V114" s="37"/>
      <c r="W114" s="37"/>
      <c r="X114" s="37"/>
      <c r="Y114" s="37"/>
      <c r="Z114" s="37"/>
      <c r="AA114" s="37"/>
      <c r="AB114" s="38"/>
      <c r="AC114" s="37"/>
      <c r="AD114" s="37"/>
      <c r="AE114" s="37"/>
      <c r="AF114" s="37"/>
      <c r="AG114" s="39"/>
      <c r="AH114" s="7">
        <f t="shared" si="5"/>
        <v>0</v>
      </c>
      <c r="AI114" s="32">
        <f t="shared" si="10"/>
        <v>0</v>
      </c>
      <c r="AJ114" s="53">
        <f t="shared" si="7"/>
        <v>0</v>
      </c>
      <c r="AK114" s="3">
        <f t="shared" si="8"/>
        <v>0</v>
      </c>
      <c r="AL114" s="53">
        <f t="shared" si="9"/>
        <v>0</v>
      </c>
      <c r="AM114" s="35">
        <v>1.774</v>
      </c>
      <c r="AN114" s="3">
        <v>16000</v>
      </c>
    </row>
    <row r="115" spans="1:40" hidden="1">
      <c r="A115" s="33" t="s">
        <v>174</v>
      </c>
      <c r="B115" s="29" t="s">
        <v>54</v>
      </c>
      <c r="C115" s="37"/>
      <c r="D115" s="37"/>
      <c r="E115" s="37"/>
      <c r="F115" s="37"/>
      <c r="G115" s="37"/>
      <c r="H115" s="37"/>
      <c r="I115" s="38"/>
      <c r="J115" s="37"/>
      <c r="K115" s="37"/>
      <c r="L115" s="37"/>
      <c r="M115" s="37"/>
      <c r="N115" s="37"/>
      <c r="O115" s="37"/>
      <c r="P115" s="38"/>
      <c r="Q115" s="37"/>
      <c r="R115" s="37"/>
      <c r="S115" s="37"/>
      <c r="T115" s="37"/>
      <c r="U115" s="37"/>
      <c r="V115" s="37"/>
      <c r="W115" s="38"/>
      <c r="X115" s="37"/>
      <c r="Y115" s="37"/>
      <c r="Z115" s="37"/>
      <c r="AA115" s="37"/>
      <c r="AB115" s="37"/>
      <c r="AC115" s="37"/>
      <c r="AD115" s="38"/>
      <c r="AE115" s="37"/>
      <c r="AF115" s="37"/>
      <c r="AG115" s="39"/>
      <c r="AH115" s="7">
        <f t="shared" si="5"/>
        <v>0</v>
      </c>
      <c r="AI115" s="32">
        <f t="shared" si="10"/>
        <v>0</v>
      </c>
      <c r="AJ115" s="53">
        <f t="shared" si="7"/>
        <v>0</v>
      </c>
      <c r="AK115" s="3">
        <f t="shared" si="8"/>
        <v>0</v>
      </c>
      <c r="AL115" s="53">
        <f t="shared" si="9"/>
        <v>0</v>
      </c>
      <c r="AM115" s="35">
        <v>3.0209999999999999</v>
      </c>
      <c r="AN115" s="3">
        <v>16000</v>
      </c>
    </row>
    <row r="116" spans="1:40" hidden="1">
      <c r="A116" s="33" t="s">
        <v>175</v>
      </c>
      <c r="B116" s="29" t="s">
        <v>18</v>
      </c>
      <c r="C116" s="37"/>
      <c r="D116" s="37"/>
      <c r="E116" s="38"/>
      <c r="F116" s="37"/>
      <c r="G116" s="38"/>
      <c r="H116" s="37"/>
      <c r="I116" s="37"/>
      <c r="J116" s="37"/>
      <c r="K116" s="37"/>
      <c r="L116" s="38"/>
      <c r="M116" s="37"/>
      <c r="N116" s="38"/>
      <c r="O116" s="37"/>
      <c r="P116" s="37"/>
      <c r="Q116" s="37"/>
      <c r="R116" s="37"/>
      <c r="S116" s="38"/>
      <c r="T116" s="37"/>
      <c r="U116" s="38"/>
      <c r="V116" s="37"/>
      <c r="W116" s="37"/>
      <c r="X116" s="37"/>
      <c r="Y116" s="37"/>
      <c r="Z116" s="38"/>
      <c r="AA116" s="37"/>
      <c r="AB116" s="38"/>
      <c r="AC116" s="37"/>
      <c r="AD116" s="37"/>
      <c r="AE116" s="37"/>
      <c r="AF116" s="37"/>
      <c r="AG116" s="40"/>
      <c r="AH116" s="7">
        <f t="shared" si="5"/>
        <v>0</v>
      </c>
      <c r="AI116" s="32">
        <f t="shared" si="10"/>
        <v>0</v>
      </c>
      <c r="AJ116" s="53">
        <f t="shared" si="7"/>
        <v>0</v>
      </c>
      <c r="AK116" s="3">
        <f t="shared" si="8"/>
        <v>0</v>
      </c>
      <c r="AL116" s="53">
        <f t="shared" si="9"/>
        <v>0</v>
      </c>
      <c r="AM116" s="35">
        <v>2.4180000000000001</v>
      </c>
      <c r="AN116" s="3">
        <v>16000</v>
      </c>
    </row>
    <row r="117" spans="1:40" hidden="1">
      <c r="A117" s="33" t="s">
        <v>175</v>
      </c>
      <c r="B117" s="29" t="s">
        <v>259</v>
      </c>
      <c r="C117" s="37"/>
      <c r="D117" s="37"/>
      <c r="E117" s="37"/>
      <c r="F117" s="37"/>
      <c r="G117" s="37"/>
      <c r="H117" s="38"/>
      <c r="I117" s="37"/>
      <c r="J117" s="37"/>
      <c r="K117" s="37"/>
      <c r="L117" s="37"/>
      <c r="M117" s="37"/>
      <c r="N117" s="37"/>
      <c r="O117" s="38"/>
      <c r="P117" s="37"/>
      <c r="Q117" s="37"/>
      <c r="R117" s="37"/>
      <c r="S117" s="37"/>
      <c r="T117" s="37"/>
      <c r="U117" s="37"/>
      <c r="V117" s="38"/>
      <c r="W117" s="37"/>
      <c r="X117" s="37"/>
      <c r="Y117" s="37"/>
      <c r="Z117" s="37"/>
      <c r="AA117" s="37"/>
      <c r="AB117" s="37"/>
      <c r="AC117" s="38"/>
      <c r="AD117" s="37"/>
      <c r="AE117" s="37"/>
      <c r="AF117" s="37"/>
      <c r="AG117" s="39"/>
      <c r="AH117" s="7">
        <f t="shared" si="5"/>
        <v>0</v>
      </c>
      <c r="AI117" s="32">
        <f t="shared" si="10"/>
        <v>0</v>
      </c>
      <c r="AJ117" s="53">
        <f t="shared" si="7"/>
        <v>0</v>
      </c>
      <c r="AK117" s="3">
        <f t="shared" si="8"/>
        <v>0</v>
      </c>
      <c r="AL117" s="53">
        <f t="shared" si="9"/>
        <v>0</v>
      </c>
      <c r="AM117" s="35">
        <v>2.165</v>
      </c>
      <c r="AN117" s="3">
        <v>16000</v>
      </c>
    </row>
    <row r="118" spans="1:40" hidden="1">
      <c r="A118" s="33" t="s">
        <v>175</v>
      </c>
      <c r="B118" s="29" t="s">
        <v>55</v>
      </c>
      <c r="C118" s="38"/>
      <c r="D118" s="37"/>
      <c r="E118" s="37"/>
      <c r="F118" s="37"/>
      <c r="G118" s="37"/>
      <c r="H118" s="37"/>
      <c r="I118" s="37"/>
      <c r="J118" s="38"/>
      <c r="K118" s="37"/>
      <c r="L118" s="37"/>
      <c r="M118" s="37"/>
      <c r="N118" s="37"/>
      <c r="O118" s="37"/>
      <c r="P118" s="37"/>
      <c r="Q118" s="38"/>
      <c r="R118" s="37"/>
      <c r="S118" s="37"/>
      <c r="T118" s="37"/>
      <c r="U118" s="37"/>
      <c r="V118" s="37"/>
      <c r="W118" s="37"/>
      <c r="X118" s="38"/>
      <c r="Y118" s="37"/>
      <c r="Z118" s="37"/>
      <c r="AA118" s="37"/>
      <c r="AB118" s="37"/>
      <c r="AC118" s="37"/>
      <c r="AD118" s="37"/>
      <c r="AE118" s="38"/>
      <c r="AF118" s="37"/>
      <c r="AG118" s="39"/>
      <c r="AH118" s="7">
        <f t="shared" si="5"/>
        <v>0</v>
      </c>
      <c r="AI118" s="32">
        <f t="shared" si="10"/>
        <v>0</v>
      </c>
      <c r="AJ118" s="53">
        <f t="shared" si="7"/>
        <v>0</v>
      </c>
      <c r="AK118" s="3">
        <f t="shared" si="8"/>
        <v>0</v>
      </c>
      <c r="AL118" s="53">
        <f t="shared" si="9"/>
        <v>0</v>
      </c>
      <c r="AM118" s="35">
        <v>2.581</v>
      </c>
      <c r="AN118" s="3">
        <v>16000</v>
      </c>
    </row>
    <row r="119" spans="1:40" hidden="1">
      <c r="A119" s="33" t="s">
        <v>176</v>
      </c>
      <c r="B119" s="29" t="s">
        <v>55</v>
      </c>
      <c r="C119" s="37"/>
      <c r="D119" s="38"/>
      <c r="E119" s="37"/>
      <c r="F119" s="37"/>
      <c r="G119" s="37"/>
      <c r="H119" s="37"/>
      <c r="I119" s="37"/>
      <c r="J119" s="37"/>
      <c r="K119" s="38"/>
      <c r="L119" s="37"/>
      <c r="M119" s="37"/>
      <c r="N119" s="37"/>
      <c r="O119" s="37"/>
      <c r="P119" s="37"/>
      <c r="Q119" s="37"/>
      <c r="R119" s="38"/>
      <c r="S119" s="37"/>
      <c r="T119" s="37"/>
      <c r="U119" s="37"/>
      <c r="V119" s="37"/>
      <c r="W119" s="37"/>
      <c r="X119" s="37"/>
      <c r="Y119" s="38"/>
      <c r="Z119" s="37"/>
      <c r="AA119" s="37"/>
      <c r="AB119" s="37"/>
      <c r="AC119" s="37"/>
      <c r="AD119" s="37"/>
      <c r="AE119" s="37"/>
      <c r="AF119" s="38"/>
      <c r="AG119" s="39"/>
      <c r="AH119" s="7">
        <f t="shared" si="5"/>
        <v>0</v>
      </c>
      <c r="AI119" s="32">
        <f t="shared" si="10"/>
        <v>0</v>
      </c>
      <c r="AJ119" s="53">
        <f t="shared" si="7"/>
        <v>0</v>
      </c>
      <c r="AK119" s="3">
        <f t="shared" si="8"/>
        <v>0</v>
      </c>
      <c r="AL119" s="53">
        <f t="shared" si="9"/>
        <v>0</v>
      </c>
      <c r="AM119" s="35">
        <v>3.0470000000000002</v>
      </c>
      <c r="AN119" s="3">
        <v>16000</v>
      </c>
    </row>
    <row r="120" spans="1:40" hidden="1">
      <c r="A120" s="33" t="s">
        <v>175</v>
      </c>
      <c r="B120" s="29" t="s">
        <v>110</v>
      </c>
      <c r="C120" s="37"/>
      <c r="D120" s="37"/>
      <c r="E120" s="37"/>
      <c r="F120" s="37"/>
      <c r="G120" s="37"/>
      <c r="H120" s="37"/>
      <c r="I120" s="38"/>
      <c r="J120" s="37"/>
      <c r="K120" s="37"/>
      <c r="L120" s="37"/>
      <c r="M120" s="37"/>
      <c r="N120" s="37"/>
      <c r="O120" s="37"/>
      <c r="P120" s="38"/>
      <c r="Q120" s="37"/>
      <c r="R120" s="37"/>
      <c r="S120" s="37"/>
      <c r="T120" s="37"/>
      <c r="U120" s="37"/>
      <c r="V120" s="37"/>
      <c r="W120" s="38"/>
      <c r="X120" s="37"/>
      <c r="Y120" s="37"/>
      <c r="Z120" s="37"/>
      <c r="AA120" s="37"/>
      <c r="AB120" s="37"/>
      <c r="AC120" s="37"/>
      <c r="AD120" s="38"/>
      <c r="AE120" s="37"/>
      <c r="AF120" s="37"/>
      <c r="AG120" s="39"/>
      <c r="AH120" s="7">
        <f t="shared" si="5"/>
        <v>0</v>
      </c>
      <c r="AI120" s="32">
        <f t="shared" si="10"/>
        <v>0</v>
      </c>
      <c r="AJ120" s="53">
        <f t="shared" si="7"/>
        <v>0</v>
      </c>
      <c r="AK120" s="3">
        <f t="shared" si="8"/>
        <v>0</v>
      </c>
      <c r="AL120" s="53">
        <f t="shared" si="9"/>
        <v>0</v>
      </c>
      <c r="AM120" s="35">
        <v>2.5960000000000001</v>
      </c>
      <c r="AN120" s="3">
        <v>16000</v>
      </c>
    </row>
    <row r="121" spans="1:40" hidden="1">
      <c r="A121" s="33" t="s">
        <v>236</v>
      </c>
      <c r="B121" s="29" t="s">
        <v>260</v>
      </c>
      <c r="C121" s="37"/>
      <c r="D121" s="37"/>
      <c r="E121" s="37"/>
      <c r="F121" s="38"/>
      <c r="G121" s="37"/>
      <c r="H121" s="37"/>
      <c r="I121" s="37"/>
      <c r="J121" s="37"/>
      <c r="K121" s="37"/>
      <c r="L121" s="37"/>
      <c r="M121" s="38"/>
      <c r="N121" s="37"/>
      <c r="O121" s="37"/>
      <c r="P121" s="37"/>
      <c r="Q121" s="37"/>
      <c r="R121" s="37"/>
      <c r="S121" s="37"/>
      <c r="T121" s="38"/>
      <c r="U121" s="37"/>
      <c r="V121" s="37"/>
      <c r="W121" s="37"/>
      <c r="X121" s="37"/>
      <c r="Y121" s="37"/>
      <c r="Z121" s="37"/>
      <c r="AA121" s="38"/>
      <c r="AB121" s="37"/>
      <c r="AC121" s="37"/>
      <c r="AD121" s="37"/>
      <c r="AE121" s="37"/>
      <c r="AF121" s="37"/>
      <c r="AG121" s="39"/>
      <c r="AH121" s="7">
        <f t="shared" si="5"/>
        <v>0</v>
      </c>
      <c r="AI121" s="32">
        <f t="shared" si="10"/>
        <v>0</v>
      </c>
      <c r="AJ121" s="53">
        <f t="shared" si="7"/>
        <v>0</v>
      </c>
      <c r="AK121" s="3">
        <f t="shared" si="8"/>
        <v>0</v>
      </c>
      <c r="AL121" s="53">
        <f t="shared" si="9"/>
        <v>0</v>
      </c>
      <c r="AM121" s="35">
        <v>2.92</v>
      </c>
      <c r="AN121" s="3">
        <v>16000</v>
      </c>
    </row>
    <row r="122" spans="1:40" hidden="1">
      <c r="A122" s="33" t="s">
        <v>175</v>
      </c>
      <c r="B122" s="29" t="s">
        <v>56</v>
      </c>
      <c r="C122" s="37"/>
      <c r="D122" s="38"/>
      <c r="E122" s="37"/>
      <c r="F122" s="37"/>
      <c r="G122" s="37"/>
      <c r="H122" s="37"/>
      <c r="I122" s="37"/>
      <c r="J122" s="37"/>
      <c r="K122" s="38"/>
      <c r="L122" s="37"/>
      <c r="M122" s="37"/>
      <c r="N122" s="37"/>
      <c r="O122" s="37"/>
      <c r="P122" s="37"/>
      <c r="Q122" s="37"/>
      <c r="R122" s="38"/>
      <c r="S122" s="37"/>
      <c r="T122" s="37"/>
      <c r="U122" s="37"/>
      <c r="V122" s="37"/>
      <c r="W122" s="37"/>
      <c r="X122" s="37"/>
      <c r="Y122" s="38"/>
      <c r="Z122" s="37"/>
      <c r="AA122" s="37"/>
      <c r="AB122" s="37"/>
      <c r="AC122" s="37"/>
      <c r="AD122" s="37"/>
      <c r="AE122" s="37"/>
      <c r="AF122" s="38"/>
      <c r="AG122" s="39"/>
      <c r="AH122" s="7">
        <f t="shared" si="5"/>
        <v>0</v>
      </c>
      <c r="AI122" s="32">
        <f t="shared" si="10"/>
        <v>0</v>
      </c>
      <c r="AJ122" s="53">
        <f t="shared" si="7"/>
        <v>0</v>
      </c>
      <c r="AK122" s="3">
        <f t="shared" si="8"/>
        <v>0</v>
      </c>
      <c r="AL122" s="53">
        <f t="shared" si="9"/>
        <v>0</v>
      </c>
      <c r="AM122" s="35">
        <v>2.62</v>
      </c>
      <c r="AN122" s="3">
        <v>16000</v>
      </c>
    </row>
    <row r="123" spans="1:40" hidden="1">
      <c r="A123" s="33" t="s">
        <v>175</v>
      </c>
      <c r="B123" s="29" t="s">
        <v>111</v>
      </c>
      <c r="C123" s="37"/>
      <c r="D123" s="37"/>
      <c r="E123" s="37"/>
      <c r="F123" s="38"/>
      <c r="G123" s="37"/>
      <c r="H123" s="37"/>
      <c r="I123" s="37"/>
      <c r="J123" s="37"/>
      <c r="K123" s="37"/>
      <c r="L123" s="37"/>
      <c r="M123" s="38"/>
      <c r="N123" s="37"/>
      <c r="O123" s="37"/>
      <c r="P123" s="37"/>
      <c r="Q123" s="37"/>
      <c r="R123" s="37"/>
      <c r="S123" s="37"/>
      <c r="T123" s="38"/>
      <c r="U123" s="37"/>
      <c r="V123" s="37"/>
      <c r="W123" s="37"/>
      <c r="X123" s="37"/>
      <c r="Y123" s="37"/>
      <c r="Z123" s="37"/>
      <c r="AA123" s="38"/>
      <c r="AB123" s="37"/>
      <c r="AC123" s="37"/>
      <c r="AD123" s="37"/>
      <c r="AE123" s="37"/>
      <c r="AF123" s="37"/>
      <c r="AG123" s="39"/>
      <c r="AH123" s="7">
        <f t="shared" si="5"/>
        <v>0</v>
      </c>
      <c r="AI123" s="32">
        <f t="shared" si="10"/>
        <v>0</v>
      </c>
      <c r="AJ123" s="53">
        <f t="shared" si="7"/>
        <v>0</v>
      </c>
      <c r="AK123" s="3">
        <f t="shared" si="8"/>
        <v>0</v>
      </c>
      <c r="AL123" s="53">
        <f t="shared" si="9"/>
        <v>0</v>
      </c>
      <c r="AM123" s="35">
        <v>2.5960000000000001</v>
      </c>
      <c r="AN123" s="3">
        <v>16000</v>
      </c>
    </row>
    <row r="124" spans="1:40" hidden="1">
      <c r="A124" s="33" t="s">
        <v>177</v>
      </c>
      <c r="B124" s="29" t="s">
        <v>261</v>
      </c>
      <c r="C124" s="37"/>
      <c r="D124" s="37"/>
      <c r="E124" s="37"/>
      <c r="F124" s="37"/>
      <c r="G124" s="37"/>
      <c r="H124" s="38"/>
      <c r="I124" s="37"/>
      <c r="J124" s="37"/>
      <c r="K124" s="37"/>
      <c r="L124" s="37"/>
      <c r="M124" s="37"/>
      <c r="N124" s="37"/>
      <c r="O124" s="38"/>
      <c r="P124" s="37"/>
      <c r="Q124" s="37"/>
      <c r="R124" s="37"/>
      <c r="S124" s="37"/>
      <c r="T124" s="37"/>
      <c r="U124" s="37"/>
      <c r="V124" s="38"/>
      <c r="W124" s="37"/>
      <c r="X124" s="37"/>
      <c r="Y124" s="37"/>
      <c r="Z124" s="37"/>
      <c r="AA124" s="37"/>
      <c r="AB124" s="37"/>
      <c r="AC124" s="38"/>
      <c r="AD124" s="37"/>
      <c r="AE124" s="37"/>
      <c r="AF124" s="37"/>
      <c r="AG124" s="39"/>
      <c r="AH124" s="7">
        <f t="shared" si="5"/>
        <v>0</v>
      </c>
      <c r="AI124" s="32">
        <f t="shared" si="10"/>
        <v>0</v>
      </c>
      <c r="AJ124" s="53">
        <f t="shared" si="7"/>
        <v>0</v>
      </c>
      <c r="AK124" s="3">
        <f t="shared" si="8"/>
        <v>0</v>
      </c>
      <c r="AL124" s="53">
        <f t="shared" si="9"/>
        <v>0</v>
      </c>
      <c r="AM124" s="35">
        <v>2.4260000000000002</v>
      </c>
      <c r="AN124" s="3">
        <v>16000</v>
      </c>
    </row>
    <row r="125" spans="1:40" hidden="1">
      <c r="A125" s="33" t="s">
        <v>177</v>
      </c>
      <c r="B125" s="29" t="s">
        <v>57</v>
      </c>
      <c r="C125" s="38"/>
      <c r="D125" s="37"/>
      <c r="E125" s="38"/>
      <c r="F125" s="37"/>
      <c r="G125" s="38"/>
      <c r="H125" s="37"/>
      <c r="I125" s="37"/>
      <c r="J125" s="38"/>
      <c r="K125" s="37"/>
      <c r="L125" s="38"/>
      <c r="M125" s="37"/>
      <c r="N125" s="38"/>
      <c r="O125" s="37"/>
      <c r="P125" s="37"/>
      <c r="Q125" s="38"/>
      <c r="R125" s="37"/>
      <c r="S125" s="38"/>
      <c r="T125" s="37"/>
      <c r="U125" s="38"/>
      <c r="V125" s="37"/>
      <c r="W125" s="37"/>
      <c r="X125" s="38"/>
      <c r="Y125" s="37"/>
      <c r="Z125" s="38"/>
      <c r="AA125" s="37"/>
      <c r="AB125" s="38"/>
      <c r="AC125" s="37"/>
      <c r="AD125" s="37"/>
      <c r="AE125" s="38"/>
      <c r="AF125" s="37"/>
      <c r="AG125" s="40"/>
      <c r="AH125" s="7">
        <f t="shared" si="5"/>
        <v>0</v>
      </c>
      <c r="AI125" s="32">
        <f t="shared" si="10"/>
        <v>0</v>
      </c>
      <c r="AJ125" s="53">
        <f t="shared" si="7"/>
        <v>0</v>
      </c>
      <c r="AK125" s="3">
        <f t="shared" si="8"/>
        <v>0</v>
      </c>
      <c r="AL125" s="53">
        <f t="shared" si="9"/>
        <v>0</v>
      </c>
      <c r="AM125" s="35">
        <v>2.7749999999999999</v>
      </c>
      <c r="AN125" s="3">
        <v>16000</v>
      </c>
    </row>
    <row r="126" spans="1:40" hidden="1">
      <c r="A126" s="33" t="s">
        <v>177</v>
      </c>
      <c r="B126" s="29" t="s">
        <v>112</v>
      </c>
      <c r="C126" s="37"/>
      <c r="D126" s="37"/>
      <c r="E126" s="37"/>
      <c r="F126" s="37"/>
      <c r="G126" s="37"/>
      <c r="H126" s="37"/>
      <c r="I126" s="38"/>
      <c r="J126" s="37"/>
      <c r="K126" s="37"/>
      <c r="L126" s="37"/>
      <c r="M126" s="37"/>
      <c r="N126" s="37"/>
      <c r="O126" s="37"/>
      <c r="P126" s="38"/>
      <c r="Q126" s="37"/>
      <c r="R126" s="37"/>
      <c r="S126" s="37"/>
      <c r="T126" s="37"/>
      <c r="U126" s="37"/>
      <c r="V126" s="37"/>
      <c r="W126" s="38"/>
      <c r="X126" s="37"/>
      <c r="Y126" s="37"/>
      <c r="Z126" s="37"/>
      <c r="AA126" s="37"/>
      <c r="AB126" s="37"/>
      <c r="AC126" s="37"/>
      <c r="AD126" s="38"/>
      <c r="AE126" s="37"/>
      <c r="AF126" s="37"/>
      <c r="AG126" s="39"/>
      <c r="AH126" s="7">
        <f t="shared" si="5"/>
        <v>0</v>
      </c>
      <c r="AI126" s="32">
        <f t="shared" si="10"/>
        <v>0</v>
      </c>
      <c r="AJ126" s="53">
        <f t="shared" si="7"/>
        <v>0</v>
      </c>
      <c r="AK126" s="3">
        <f t="shared" si="8"/>
        <v>0</v>
      </c>
      <c r="AL126" s="53">
        <f t="shared" si="9"/>
        <v>0</v>
      </c>
      <c r="AM126" s="35">
        <v>2.91</v>
      </c>
      <c r="AN126" s="3">
        <v>16000</v>
      </c>
    </row>
    <row r="127" spans="1:40" hidden="1">
      <c r="A127" s="33" t="s">
        <v>177</v>
      </c>
      <c r="B127" s="29" t="s">
        <v>58</v>
      </c>
      <c r="C127" s="37"/>
      <c r="D127" s="38"/>
      <c r="E127" s="37"/>
      <c r="F127" s="37"/>
      <c r="G127" s="37"/>
      <c r="H127" s="37"/>
      <c r="I127" s="37"/>
      <c r="J127" s="37"/>
      <c r="K127" s="38"/>
      <c r="L127" s="37"/>
      <c r="M127" s="37"/>
      <c r="N127" s="37"/>
      <c r="O127" s="37"/>
      <c r="P127" s="37"/>
      <c r="Q127" s="37"/>
      <c r="R127" s="38"/>
      <c r="S127" s="37"/>
      <c r="T127" s="37"/>
      <c r="U127" s="37"/>
      <c r="V127" s="37"/>
      <c r="W127" s="37"/>
      <c r="X127" s="37"/>
      <c r="Y127" s="38"/>
      <c r="Z127" s="37"/>
      <c r="AA127" s="37"/>
      <c r="AB127" s="37"/>
      <c r="AC127" s="37"/>
      <c r="AD127" s="37"/>
      <c r="AE127" s="37"/>
      <c r="AF127" s="38"/>
      <c r="AG127" s="39"/>
      <c r="AH127" s="7">
        <f t="shared" si="5"/>
        <v>0</v>
      </c>
      <c r="AI127" s="32">
        <f t="shared" si="10"/>
        <v>0</v>
      </c>
      <c r="AJ127" s="53">
        <f t="shared" si="7"/>
        <v>0</v>
      </c>
      <c r="AK127" s="3">
        <f t="shared" si="8"/>
        <v>0</v>
      </c>
      <c r="AL127" s="53">
        <f t="shared" si="9"/>
        <v>0</v>
      </c>
      <c r="AM127" s="35">
        <v>3.129</v>
      </c>
      <c r="AN127" s="3">
        <v>16000</v>
      </c>
    </row>
    <row r="128" spans="1:40" hidden="1">
      <c r="A128" s="33" t="s">
        <v>177</v>
      </c>
      <c r="B128" s="29" t="s">
        <v>44</v>
      </c>
      <c r="C128" s="37"/>
      <c r="D128" s="37"/>
      <c r="E128" s="37"/>
      <c r="F128" s="38"/>
      <c r="G128" s="37"/>
      <c r="H128" s="37"/>
      <c r="I128" s="37"/>
      <c r="J128" s="37"/>
      <c r="K128" s="37"/>
      <c r="L128" s="37"/>
      <c r="M128" s="38"/>
      <c r="N128" s="37"/>
      <c r="O128" s="37"/>
      <c r="P128" s="37"/>
      <c r="Q128" s="37"/>
      <c r="R128" s="37"/>
      <c r="S128" s="37"/>
      <c r="T128" s="38"/>
      <c r="U128" s="37"/>
      <c r="V128" s="37"/>
      <c r="W128" s="37"/>
      <c r="X128" s="37"/>
      <c r="Y128" s="37"/>
      <c r="Z128" s="37"/>
      <c r="AA128" s="38"/>
      <c r="AB128" s="37"/>
      <c r="AC128" s="37"/>
      <c r="AD128" s="37"/>
      <c r="AE128" s="37"/>
      <c r="AF128" s="37"/>
      <c r="AG128" s="39"/>
      <c r="AH128" s="7">
        <f t="shared" si="5"/>
        <v>0</v>
      </c>
      <c r="AI128" s="32">
        <f t="shared" si="10"/>
        <v>0</v>
      </c>
      <c r="AJ128" s="53">
        <f t="shared" si="7"/>
        <v>0</v>
      </c>
      <c r="AK128" s="3">
        <f t="shared" si="8"/>
        <v>0</v>
      </c>
      <c r="AL128" s="53">
        <f t="shared" si="9"/>
        <v>0</v>
      </c>
      <c r="AM128" s="35">
        <v>3.1110000000000002</v>
      </c>
      <c r="AN128" s="3">
        <v>16000</v>
      </c>
    </row>
    <row r="129" spans="1:40" hidden="1">
      <c r="A129" s="33" t="s">
        <v>178</v>
      </c>
      <c r="B129" s="29" t="s">
        <v>44</v>
      </c>
      <c r="C129" s="37"/>
      <c r="D129" s="37"/>
      <c r="E129" s="38"/>
      <c r="F129" s="37"/>
      <c r="G129" s="38"/>
      <c r="H129" s="37"/>
      <c r="I129" s="37"/>
      <c r="J129" s="37"/>
      <c r="K129" s="37"/>
      <c r="L129" s="38"/>
      <c r="M129" s="37"/>
      <c r="N129" s="38"/>
      <c r="O129" s="37"/>
      <c r="P129" s="37"/>
      <c r="Q129" s="37"/>
      <c r="R129" s="37"/>
      <c r="S129" s="38"/>
      <c r="T129" s="37"/>
      <c r="U129" s="38"/>
      <c r="V129" s="37"/>
      <c r="W129" s="37"/>
      <c r="X129" s="37"/>
      <c r="Y129" s="37"/>
      <c r="Z129" s="38"/>
      <c r="AA129" s="37"/>
      <c r="AB129" s="38"/>
      <c r="AC129" s="37"/>
      <c r="AD129" s="37"/>
      <c r="AE129" s="37"/>
      <c r="AF129" s="37"/>
      <c r="AG129" s="40"/>
      <c r="AH129" s="7">
        <f t="shared" si="5"/>
        <v>0</v>
      </c>
      <c r="AI129" s="32">
        <f t="shared" si="10"/>
        <v>0</v>
      </c>
      <c r="AJ129" s="53">
        <f t="shared" si="7"/>
        <v>0</v>
      </c>
      <c r="AK129" s="3">
        <f t="shared" si="8"/>
        <v>0</v>
      </c>
      <c r="AL129" s="53">
        <f t="shared" si="9"/>
        <v>0</v>
      </c>
      <c r="AM129" s="35">
        <v>3.113</v>
      </c>
      <c r="AN129" s="3">
        <v>16000</v>
      </c>
    </row>
    <row r="130" spans="1:40" hidden="1">
      <c r="A130" s="33" t="s">
        <v>178</v>
      </c>
      <c r="B130" s="29" t="s">
        <v>19</v>
      </c>
      <c r="C130" s="37"/>
      <c r="D130" s="37"/>
      <c r="E130" s="37"/>
      <c r="F130" s="37"/>
      <c r="G130" s="37"/>
      <c r="H130" s="38"/>
      <c r="I130" s="37"/>
      <c r="J130" s="37"/>
      <c r="K130" s="37"/>
      <c r="L130" s="37"/>
      <c r="M130" s="37"/>
      <c r="N130" s="37"/>
      <c r="O130" s="38"/>
      <c r="P130" s="37"/>
      <c r="Q130" s="37"/>
      <c r="R130" s="37"/>
      <c r="S130" s="37"/>
      <c r="T130" s="37"/>
      <c r="U130" s="37"/>
      <c r="V130" s="38"/>
      <c r="W130" s="37"/>
      <c r="X130" s="37"/>
      <c r="Y130" s="37"/>
      <c r="Z130" s="37"/>
      <c r="AA130" s="37"/>
      <c r="AB130" s="37"/>
      <c r="AC130" s="38"/>
      <c r="AD130" s="37"/>
      <c r="AE130" s="37"/>
      <c r="AF130" s="37"/>
      <c r="AG130" s="39"/>
      <c r="AH130" s="7">
        <f t="shared" si="5"/>
        <v>0</v>
      </c>
      <c r="AI130" s="32">
        <f t="shared" si="10"/>
        <v>0</v>
      </c>
      <c r="AJ130" s="53">
        <f t="shared" si="7"/>
        <v>0</v>
      </c>
      <c r="AK130" s="3">
        <f t="shared" si="8"/>
        <v>0</v>
      </c>
      <c r="AL130" s="53">
        <f t="shared" si="9"/>
        <v>0</v>
      </c>
      <c r="AM130" s="35">
        <v>3.4790000000000001</v>
      </c>
      <c r="AN130" s="3">
        <v>16000</v>
      </c>
    </row>
    <row r="131" spans="1:40" hidden="1">
      <c r="A131" s="33" t="s">
        <v>178</v>
      </c>
      <c r="B131" s="29" t="s">
        <v>20</v>
      </c>
      <c r="C131" s="38"/>
      <c r="D131" s="37"/>
      <c r="E131" s="37"/>
      <c r="F131" s="37"/>
      <c r="G131" s="37"/>
      <c r="H131" s="37"/>
      <c r="I131" s="38"/>
      <c r="J131" s="38"/>
      <c r="K131" s="37"/>
      <c r="L131" s="37"/>
      <c r="M131" s="37"/>
      <c r="N131" s="37"/>
      <c r="O131" s="37"/>
      <c r="P131" s="38"/>
      <c r="Q131" s="38"/>
      <c r="R131" s="37"/>
      <c r="S131" s="37"/>
      <c r="T131" s="37"/>
      <c r="U131" s="37"/>
      <c r="V131" s="37"/>
      <c r="W131" s="38"/>
      <c r="X131" s="38"/>
      <c r="Y131" s="37"/>
      <c r="Z131" s="37"/>
      <c r="AA131" s="37"/>
      <c r="AB131" s="37"/>
      <c r="AC131" s="37"/>
      <c r="AD131" s="38"/>
      <c r="AE131" s="38"/>
      <c r="AF131" s="37"/>
      <c r="AG131" s="39"/>
      <c r="AH131" s="7">
        <f t="shared" si="5"/>
        <v>0</v>
      </c>
      <c r="AI131" s="32">
        <f t="shared" si="10"/>
        <v>0</v>
      </c>
      <c r="AJ131" s="53">
        <f t="shared" si="7"/>
        <v>0</v>
      </c>
      <c r="AK131" s="3">
        <f t="shared" si="8"/>
        <v>0</v>
      </c>
      <c r="AL131" s="53">
        <f t="shared" si="9"/>
        <v>0</v>
      </c>
      <c r="AM131" s="35">
        <v>2.7629999999999999</v>
      </c>
      <c r="AN131" s="3">
        <v>16000</v>
      </c>
    </row>
    <row r="132" spans="1:40" hidden="1">
      <c r="A132" s="33" t="s">
        <v>180</v>
      </c>
      <c r="B132" s="29" t="s">
        <v>113</v>
      </c>
      <c r="C132" s="37"/>
      <c r="D132" s="37"/>
      <c r="E132" s="37"/>
      <c r="F132" s="38"/>
      <c r="G132" s="37"/>
      <c r="H132" s="37"/>
      <c r="I132" s="37"/>
      <c r="J132" s="37"/>
      <c r="K132" s="37"/>
      <c r="L132" s="37"/>
      <c r="M132" s="38"/>
      <c r="N132" s="37"/>
      <c r="O132" s="37"/>
      <c r="P132" s="37"/>
      <c r="Q132" s="37"/>
      <c r="R132" s="37"/>
      <c r="S132" s="37"/>
      <c r="T132" s="38"/>
      <c r="U132" s="37"/>
      <c r="V132" s="37"/>
      <c r="W132" s="37"/>
      <c r="X132" s="37"/>
      <c r="Y132" s="37"/>
      <c r="Z132" s="37"/>
      <c r="AA132" s="38"/>
      <c r="AB132" s="37"/>
      <c r="AC132" s="37"/>
      <c r="AD132" s="37"/>
      <c r="AE132" s="37"/>
      <c r="AF132" s="37"/>
      <c r="AG132" s="39"/>
      <c r="AH132" s="7">
        <f t="shared" si="5"/>
        <v>0</v>
      </c>
      <c r="AI132" s="31">
        <f>SUM(G132:H132,N132:O132,U132:V132,AB132:AC132)</f>
        <v>0</v>
      </c>
      <c r="AJ132" s="53">
        <f t="shared" si="7"/>
        <v>0</v>
      </c>
      <c r="AK132" s="3">
        <f t="shared" si="8"/>
        <v>0</v>
      </c>
      <c r="AL132" s="53">
        <f t="shared" si="9"/>
        <v>0</v>
      </c>
      <c r="AM132" s="35">
        <v>2.7759999999999998</v>
      </c>
      <c r="AN132" s="3">
        <v>16000</v>
      </c>
    </row>
    <row r="133" spans="1:40" hidden="1">
      <c r="A133" s="33" t="s">
        <v>181</v>
      </c>
      <c r="B133" s="29" t="s">
        <v>113</v>
      </c>
      <c r="C133" s="37"/>
      <c r="D133" s="37"/>
      <c r="E133" s="38"/>
      <c r="F133" s="37"/>
      <c r="G133" s="37"/>
      <c r="H133" s="37"/>
      <c r="I133" s="37"/>
      <c r="J133" s="37"/>
      <c r="K133" s="37"/>
      <c r="L133" s="38"/>
      <c r="M133" s="37"/>
      <c r="N133" s="37"/>
      <c r="O133" s="37"/>
      <c r="P133" s="37"/>
      <c r="Q133" s="37"/>
      <c r="R133" s="37"/>
      <c r="S133" s="38"/>
      <c r="T133" s="37"/>
      <c r="U133" s="37"/>
      <c r="V133" s="37"/>
      <c r="W133" s="37"/>
      <c r="X133" s="37"/>
      <c r="Y133" s="37"/>
      <c r="Z133" s="38"/>
      <c r="AA133" s="37"/>
      <c r="AB133" s="37"/>
      <c r="AC133" s="37"/>
      <c r="AD133" s="37"/>
      <c r="AE133" s="37"/>
      <c r="AF133" s="37"/>
      <c r="AG133" s="40"/>
      <c r="AH133" s="7">
        <f t="shared" si="5"/>
        <v>0</v>
      </c>
      <c r="AI133" s="31">
        <f t="shared" si="6"/>
        <v>0</v>
      </c>
      <c r="AJ133" s="53">
        <f t="shared" si="7"/>
        <v>0</v>
      </c>
      <c r="AK133" s="3">
        <f t="shared" si="8"/>
        <v>0</v>
      </c>
      <c r="AL133" s="53">
        <f t="shared" si="9"/>
        <v>0</v>
      </c>
      <c r="AM133" s="35">
        <v>1.5740000000000001</v>
      </c>
      <c r="AN133" s="3">
        <v>16000</v>
      </c>
    </row>
    <row r="134" spans="1:40" hidden="1">
      <c r="A134" s="33" t="s">
        <v>181</v>
      </c>
      <c r="B134" s="29" t="s">
        <v>114</v>
      </c>
      <c r="C134" s="38"/>
      <c r="D134" s="37"/>
      <c r="E134" s="37"/>
      <c r="F134" s="37"/>
      <c r="G134" s="37"/>
      <c r="H134" s="37"/>
      <c r="I134" s="38"/>
      <c r="J134" s="38"/>
      <c r="K134" s="37"/>
      <c r="L134" s="37"/>
      <c r="M134" s="37"/>
      <c r="N134" s="37"/>
      <c r="O134" s="37"/>
      <c r="P134" s="38"/>
      <c r="Q134" s="37"/>
      <c r="R134" s="37"/>
      <c r="S134" s="37"/>
      <c r="T134" s="37"/>
      <c r="U134" s="37"/>
      <c r="V134" s="37"/>
      <c r="W134" s="38"/>
      <c r="X134" s="38"/>
      <c r="Y134" s="37"/>
      <c r="Z134" s="37"/>
      <c r="AA134" s="37"/>
      <c r="AB134" s="37"/>
      <c r="AC134" s="37"/>
      <c r="AD134" s="38"/>
      <c r="AE134" s="38"/>
      <c r="AF134" s="37"/>
      <c r="AG134" s="39"/>
      <c r="AH134" s="7">
        <f t="shared" si="5"/>
        <v>0</v>
      </c>
      <c r="AI134" s="31">
        <f t="shared" si="6"/>
        <v>0</v>
      </c>
      <c r="AJ134" s="53">
        <f t="shared" si="7"/>
        <v>0</v>
      </c>
      <c r="AK134" s="3">
        <f t="shared" si="8"/>
        <v>0</v>
      </c>
      <c r="AL134" s="53">
        <f t="shared" si="9"/>
        <v>0</v>
      </c>
      <c r="AM134" s="35">
        <v>1.55</v>
      </c>
      <c r="AN134" s="3">
        <v>16000</v>
      </c>
    </row>
    <row r="135" spans="1:40" hidden="1">
      <c r="A135" s="33" t="s">
        <v>178</v>
      </c>
      <c r="B135" s="29" t="s">
        <v>21</v>
      </c>
      <c r="C135" s="37"/>
      <c r="D135" s="38"/>
      <c r="E135" s="37"/>
      <c r="F135" s="37"/>
      <c r="G135" s="37"/>
      <c r="H135" s="37"/>
      <c r="I135" s="37"/>
      <c r="J135" s="37"/>
      <c r="K135" s="38"/>
      <c r="L135" s="37"/>
      <c r="M135" s="37"/>
      <c r="N135" s="37"/>
      <c r="O135" s="37"/>
      <c r="P135" s="37"/>
      <c r="Q135" s="37"/>
      <c r="R135" s="38"/>
      <c r="S135" s="37"/>
      <c r="T135" s="37"/>
      <c r="U135" s="37"/>
      <c r="V135" s="37"/>
      <c r="W135" s="37"/>
      <c r="X135" s="37"/>
      <c r="Y135" s="38"/>
      <c r="Z135" s="37"/>
      <c r="AA135" s="37"/>
      <c r="AB135" s="37"/>
      <c r="AC135" s="37"/>
      <c r="AD135" s="37"/>
      <c r="AE135" s="37"/>
      <c r="AF135" s="38"/>
      <c r="AG135" s="39"/>
      <c r="AH135" s="7">
        <f t="shared" si="5"/>
        <v>0</v>
      </c>
      <c r="AI135" s="31">
        <f t="shared" si="6"/>
        <v>0</v>
      </c>
      <c r="AJ135" s="53">
        <f t="shared" si="7"/>
        <v>0</v>
      </c>
      <c r="AK135" s="3">
        <f t="shared" si="8"/>
        <v>0</v>
      </c>
      <c r="AL135" s="53">
        <f t="shared" si="9"/>
        <v>0</v>
      </c>
      <c r="AM135" s="35">
        <v>2.819</v>
      </c>
      <c r="AN135" s="3">
        <v>16000</v>
      </c>
    </row>
    <row r="136" spans="1:40" hidden="1">
      <c r="A136" s="33" t="s">
        <v>181</v>
      </c>
      <c r="B136" s="29" t="s">
        <v>21</v>
      </c>
      <c r="C136" s="37"/>
      <c r="D136" s="37"/>
      <c r="E136" s="37"/>
      <c r="F136" s="37"/>
      <c r="G136" s="38"/>
      <c r="H136" s="37"/>
      <c r="I136" s="37"/>
      <c r="J136" s="37"/>
      <c r="K136" s="37"/>
      <c r="L136" s="37"/>
      <c r="M136" s="37"/>
      <c r="N136" s="38"/>
      <c r="O136" s="37"/>
      <c r="P136" s="37"/>
      <c r="Q136" s="37"/>
      <c r="R136" s="37"/>
      <c r="S136" s="37"/>
      <c r="T136" s="37"/>
      <c r="U136" s="38"/>
      <c r="V136" s="37"/>
      <c r="W136" s="37"/>
      <c r="X136" s="37"/>
      <c r="Y136" s="37"/>
      <c r="Z136" s="37"/>
      <c r="AA136" s="37"/>
      <c r="AB136" s="38"/>
      <c r="AC136" s="37"/>
      <c r="AD136" s="37"/>
      <c r="AE136" s="37"/>
      <c r="AF136" s="37"/>
      <c r="AG136" s="39"/>
      <c r="AH136" s="7">
        <f t="shared" si="5"/>
        <v>0</v>
      </c>
      <c r="AI136" s="31">
        <f t="shared" si="6"/>
        <v>0</v>
      </c>
      <c r="AJ136" s="53">
        <f t="shared" si="7"/>
        <v>0</v>
      </c>
      <c r="AK136" s="3">
        <f t="shared" si="8"/>
        <v>0</v>
      </c>
      <c r="AL136" s="53">
        <f t="shared" si="9"/>
        <v>0</v>
      </c>
      <c r="AM136" s="35">
        <v>1.919</v>
      </c>
      <c r="AN136" s="3">
        <v>16000</v>
      </c>
    </row>
    <row r="137" spans="1:40" hidden="1">
      <c r="A137" s="33" t="s">
        <v>181</v>
      </c>
      <c r="B137" s="29" t="s">
        <v>22</v>
      </c>
      <c r="C137" s="37"/>
      <c r="D137" s="37"/>
      <c r="E137" s="37"/>
      <c r="F137" s="37"/>
      <c r="G137" s="37"/>
      <c r="H137" s="38"/>
      <c r="I137" s="37"/>
      <c r="J137" s="37"/>
      <c r="K137" s="37"/>
      <c r="L137" s="37"/>
      <c r="M137" s="37"/>
      <c r="N137" s="37"/>
      <c r="O137" s="38"/>
      <c r="P137" s="37"/>
      <c r="Q137" s="37"/>
      <c r="R137" s="37"/>
      <c r="S137" s="37"/>
      <c r="T137" s="37"/>
      <c r="U137" s="37"/>
      <c r="V137" s="38"/>
      <c r="W137" s="37"/>
      <c r="X137" s="37"/>
      <c r="Y137" s="37"/>
      <c r="Z137" s="37"/>
      <c r="AA137" s="37"/>
      <c r="AB137" s="37"/>
      <c r="AC137" s="38"/>
      <c r="AD137" s="37"/>
      <c r="AE137" s="37"/>
      <c r="AF137" s="37"/>
      <c r="AG137" s="39"/>
      <c r="AH137" s="7">
        <f t="shared" ref="AH137:AH170" si="11">COUNT(C137:AG137)</f>
        <v>0</v>
      </c>
      <c r="AI137" s="31">
        <f t="shared" ref="AI137:AI166" si="12">SUM(G137:H137,N137:O137,U137:V137,AB137:AC137)</f>
        <v>0</v>
      </c>
      <c r="AJ137" s="53">
        <f t="shared" ref="AJ137:AJ170" si="13">AI137/30*AM137</f>
        <v>0</v>
      </c>
      <c r="AK137" s="3">
        <f t="shared" ref="AK137:AK170" si="14">SUM(C137:AG137)</f>
        <v>0</v>
      </c>
      <c r="AL137" s="53">
        <f t="shared" ref="AL137:AL170" si="15">AK137/30*AM137</f>
        <v>0</v>
      </c>
      <c r="AM137" s="35">
        <v>1.919</v>
      </c>
      <c r="AN137" s="3">
        <v>16000</v>
      </c>
    </row>
    <row r="138" spans="1:40" hidden="1">
      <c r="A138" s="33" t="s">
        <v>178</v>
      </c>
      <c r="B138" s="29" t="s">
        <v>45</v>
      </c>
      <c r="C138" s="37"/>
      <c r="D138" s="37"/>
      <c r="E138" s="37"/>
      <c r="F138" s="38"/>
      <c r="G138" s="37"/>
      <c r="H138" s="37"/>
      <c r="I138" s="37"/>
      <c r="J138" s="37"/>
      <c r="K138" s="37"/>
      <c r="L138" s="37"/>
      <c r="M138" s="38"/>
      <c r="N138" s="37"/>
      <c r="O138" s="37"/>
      <c r="P138" s="37"/>
      <c r="Q138" s="37"/>
      <c r="R138" s="37"/>
      <c r="S138" s="37"/>
      <c r="T138" s="38"/>
      <c r="U138" s="37"/>
      <c r="V138" s="37"/>
      <c r="W138" s="37"/>
      <c r="X138" s="37"/>
      <c r="Y138" s="37"/>
      <c r="Z138" s="37"/>
      <c r="AA138" s="38"/>
      <c r="AB138" s="37"/>
      <c r="AC138" s="37"/>
      <c r="AD138" s="37"/>
      <c r="AE138" s="37"/>
      <c r="AF138" s="37"/>
      <c r="AG138" s="39"/>
      <c r="AH138" s="7">
        <f t="shared" si="11"/>
        <v>0</v>
      </c>
      <c r="AI138" s="31">
        <f t="shared" si="12"/>
        <v>0</v>
      </c>
      <c r="AJ138" s="53">
        <f t="shared" si="13"/>
        <v>0</v>
      </c>
      <c r="AK138" s="3">
        <f t="shared" si="14"/>
        <v>0</v>
      </c>
      <c r="AL138" s="53">
        <f t="shared" si="15"/>
        <v>0</v>
      </c>
      <c r="AM138" s="35">
        <v>2.7759999999999998</v>
      </c>
      <c r="AN138" s="3">
        <v>16000</v>
      </c>
    </row>
    <row r="139" spans="1:40" hidden="1">
      <c r="A139" s="33" t="s">
        <v>181</v>
      </c>
      <c r="B139" s="29" t="s">
        <v>115</v>
      </c>
      <c r="C139" s="37"/>
      <c r="D139" s="38"/>
      <c r="E139" s="37"/>
      <c r="F139" s="37"/>
      <c r="G139" s="37"/>
      <c r="H139" s="37"/>
      <c r="I139" s="37"/>
      <c r="J139" s="37"/>
      <c r="K139" s="38"/>
      <c r="L139" s="37"/>
      <c r="M139" s="37"/>
      <c r="N139" s="37"/>
      <c r="O139" s="37"/>
      <c r="P139" s="37"/>
      <c r="Q139" s="37"/>
      <c r="R139" s="38"/>
      <c r="S139" s="37"/>
      <c r="T139" s="37"/>
      <c r="U139" s="37"/>
      <c r="V139" s="37"/>
      <c r="W139" s="37"/>
      <c r="X139" s="37"/>
      <c r="Y139" s="38"/>
      <c r="Z139" s="37"/>
      <c r="AA139" s="37"/>
      <c r="AB139" s="37"/>
      <c r="AC139" s="37"/>
      <c r="AD139" s="37"/>
      <c r="AE139" s="37"/>
      <c r="AF139" s="38"/>
      <c r="AG139" s="39"/>
      <c r="AH139" s="7">
        <f t="shared" si="11"/>
        <v>0</v>
      </c>
      <c r="AI139" s="31">
        <f t="shared" si="12"/>
        <v>0</v>
      </c>
      <c r="AJ139" s="53">
        <f t="shared" si="13"/>
        <v>0</v>
      </c>
      <c r="AK139" s="3">
        <f t="shared" si="14"/>
        <v>0</v>
      </c>
      <c r="AL139" s="53">
        <f t="shared" si="15"/>
        <v>0</v>
      </c>
      <c r="AM139" s="35">
        <v>1.5549999999999999</v>
      </c>
      <c r="AN139" s="3">
        <v>16000</v>
      </c>
    </row>
    <row r="140" spans="1:40" hidden="1">
      <c r="A140" s="33" t="s">
        <v>179</v>
      </c>
      <c r="B140" s="29" t="s">
        <v>115</v>
      </c>
      <c r="C140" s="38"/>
      <c r="D140" s="37"/>
      <c r="E140" s="38"/>
      <c r="F140" s="37"/>
      <c r="G140" s="37"/>
      <c r="H140" s="37"/>
      <c r="I140" s="38"/>
      <c r="J140" s="38"/>
      <c r="K140" s="37"/>
      <c r="L140" s="38"/>
      <c r="M140" s="37"/>
      <c r="N140" s="37"/>
      <c r="O140" s="37"/>
      <c r="P140" s="38"/>
      <c r="Q140" s="37"/>
      <c r="R140" s="37"/>
      <c r="S140" s="38"/>
      <c r="T140" s="37"/>
      <c r="U140" s="37"/>
      <c r="V140" s="37"/>
      <c r="W140" s="38"/>
      <c r="X140" s="38"/>
      <c r="Y140" s="37"/>
      <c r="Z140" s="38"/>
      <c r="AA140" s="37"/>
      <c r="AB140" s="37"/>
      <c r="AC140" s="37"/>
      <c r="AD140" s="38"/>
      <c r="AE140" s="38"/>
      <c r="AF140" s="37"/>
      <c r="AG140" s="40"/>
      <c r="AH140" s="7">
        <f t="shared" si="11"/>
        <v>0</v>
      </c>
      <c r="AI140" s="31">
        <f t="shared" si="12"/>
        <v>0</v>
      </c>
      <c r="AJ140" s="53">
        <f t="shared" si="13"/>
        <v>0</v>
      </c>
      <c r="AK140" s="3">
        <f t="shared" si="14"/>
        <v>0</v>
      </c>
      <c r="AL140" s="53">
        <f t="shared" si="15"/>
        <v>0</v>
      </c>
      <c r="AM140" s="35">
        <v>1.4910000000000001</v>
      </c>
      <c r="AN140" s="3">
        <v>16000</v>
      </c>
    </row>
    <row r="141" spans="1:40" hidden="1">
      <c r="A141" s="33" t="s">
        <v>179</v>
      </c>
      <c r="B141" s="29" t="s">
        <v>46</v>
      </c>
      <c r="C141" s="37"/>
      <c r="D141" s="37"/>
      <c r="E141" s="37"/>
      <c r="F141" s="37"/>
      <c r="G141" s="37"/>
      <c r="H141" s="38"/>
      <c r="I141" s="37"/>
      <c r="J141" s="37"/>
      <c r="K141" s="37"/>
      <c r="L141" s="37"/>
      <c r="M141" s="37"/>
      <c r="N141" s="37"/>
      <c r="O141" s="38"/>
      <c r="P141" s="37"/>
      <c r="Q141" s="37"/>
      <c r="R141" s="37"/>
      <c r="S141" s="37"/>
      <c r="T141" s="37"/>
      <c r="U141" s="37"/>
      <c r="V141" s="38"/>
      <c r="W141" s="37"/>
      <c r="X141" s="37"/>
      <c r="Y141" s="37"/>
      <c r="Z141" s="37"/>
      <c r="AA141" s="37"/>
      <c r="AB141" s="37"/>
      <c r="AC141" s="38"/>
      <c r="AD141" s="37"/>
      <c r="AE141" s="37"/>
      <c r="AF141" s="37"/>
      <c r="AG141" s="39"/>
      <c r="AH141" s="7">
        <f t="shared" si="11"/>
        <v>0</v>
      </c>
      <c r="AI141" s="31">
        <f t="shared" si="12"/>
        <v>0</v>
      </c>
      <c r="AJ141" s="53">
        <f t="shared" si="13"/>
        <v>0</v>
      </c>
      <c r="AK141" s="3">
        <f t="shared" si="14"/>
        <v>0</v>
      </c>
      <c r="AL141" s="53">
        <f t="shared" si="15"/>
        <v>0</v>
      </c>
      <c r="AM141" s="35">
        <v>1.5960000000000001</v>
      </c>
      <c r="AN141" s="3">
        <v>16000</v>
      </c>
    </row>
    <row r="142" spans="1:40" hidden="1">
      <c r="A142" s="33" t="s">
        <v>179</v>
      </c>
      <c r="B142" s="29" t="s">
        <v>116</v>
      </c>
      <c r="C142" s="37"/>
      <c r="D142" s="37"/>
      <c r="E142" s="37"/>
      <c r="F142" s="37"/>
      <c r="G142" s="38"/>
      <c r="H142" s="37"/>
      <c r="I142" s="37"/>
      <c r="J142" s="37"/>
      <c r="K142" s="37"/>
      <c r="L142" s="37"/>
      <c r="M142" s="37"/>
      <c r="N142" s="38"/>
      <c r="O142" s="37"/>
      <c r="P142" s="37"/>
      <c r="Q142" s="37"/>
      <c r="R142" s="37"/>
      <c r="S142" s="37"/>
      <c r="T142" s="37"/>
      <c r="U142" s="38"/>
      <c r="V142" s="37"/>
      <c r="W142" s="37"/>
      <c r="X142" s="37"/>
      <c r="Y142" s="37"/>
      <c r="Z142" s="37"/>
      <c r="AA142" s="37"/>
      <c r="AB142" s="38"/>
      <c r="AC142" s="37"/>
      <c r="AD142" s="37"/>
      <c r="AE142" s="37"/>
      <c r="AF142" s="37"/>
      <c r="AG142" s="39"/>
      <c r="AH142" s="7">
        <f t="shared" si="11"/>
        <v>0</v>
      </c>
      <c r="AI142" s="31">
        <f t="shared" si="12"/>
        <v>0</v>
      </c>
      <c r="AJ142" s="53">
        <f t="shared" si="13"/>
        <v>0</v>
      </c>
      <c r="AK142" s="3">
        <f t="shared" si="14"/>
        <v>0</v>
      </c>
      <c r="AL142" s="53">
        <f t="shared" si="15"/>
        <v>0</v>
      </c>
      <c r="AM142" s="35">
        <v>1.5960000000000001</v>
      </c>
      <c r="AN142" s="3">
        <v>16000</v>
      </c>
    </row>
    <row r="143" spans="1:40" hidden="1">
      <c r="A143" s="33" t="s">
        <v>179</v>
      </c>
      <c r="B143" s="29" t="s">
        <v>59</v>
      </c>
      <c r="C143" s="37"/>
      <c r="D143" s="37"/>
      <c r="E143" s="37"/>
      <c r="F143" s="38"/>
      <c r="G143" s="37"/>
      <c r="H143" s="37"/>
      <c r="I143" s="37"/>
      <c r="J143" s="37"/>
      <c r="K143" s="37"/>
      <c r="L143" s="37"/>
      <c r="M143" s="38"/>
      <c r="N143" s="37"/>
      <c r="O143" s="37"/>
      <c r="P143" s="37"/>
      <c r="Q143" s="37"/>
      <c r="R143" s="37"/>
      <c r="S143" s="37"/>
      <c r="T143" s="38"/>
      <c r="U143" s="37"/>
      <c r="V143" s="37"/>
      <c r="W143" s="37"/>
      <c r="X143" s="37"/>
      <c r="Y143" s="37"/>
      <c r="Z143" s="37"/>
      <c r="AA143" s="38"/>
      <c r="AB143" s="37"/>
      <c r="AC143" s="37"/>
      <c r="AD143" s="37"/>
      <c r="AE143" s="37"/>
      <c r="AF143" s="37"/>
      <c r="AG143" s="39"/>
      <c r="AH143" s="7">
        <f t="shared" si="11"/>
        <v>0</v>
      </c>
      <c r="AI143" s="31">
        <f t="shared" si="12"/>
        <v>0</v>
      </c>
      <c r="AJ143" s="53">
        <f t="shared" si="13"/>
        <v>0</v>
      </c>
      <c r="AK143" s="3">
        <f t="shared" si="14"/>
        <v>0</v>
      </c>
      <c r="AL143" s="53">
        <f t="shared" si="15"/>
        <v>0</v>
      </c>
      <c r="AM143" s="35">
        <v>0.95899999999999996</v>
      </c>
      <c r="AN143" s="3">
        <v>16000</v>
      </c>
    </row>
    <row r="144" spans="1:40" hidden="1">
      <c r="A144" s="33" t="s">
        <v>237</v>
      </c>
      <c r="B144" s="29" t="s">
        <v>118</v>
      </c>
      <c r="C144" s="37"/>
      <c r="D144" s="38"/>
      <c r="E144" s="37"/>
      <c r="F144" s="37"/>
      <c r="G144" s="37"/>
      <c r="H144" s="37"/>
      <c r="I144" s="37"/>
      <c r="J144" s="37"/>
      <c r="K144" s="38"/>
      <c r="L144" s="37"/>
      <c r="M144" s="37"/>
      <c r="N144" s="37"/>
      <c r="O144" s="37"/>
      <c r="P144" s="37"/>
      <c r="Q144" s="37"/>
      <c r="R144" s="38"/>
      <c r="S144" s="37"/>
      <c r="T144" s="37"/>
      <c r="U144" s="37"/>
      <c r="V144" s="37"/>
      <c r="W144" s="37"/>
      <c r="X144" s="37"/>
      <c r="Y144" s="38"/>
      <c r="Z144" s="37"/>
      <c r="AA144" s="37"/>
      <c r="AB144" s="37"/>
      <c r="AC144" s="37"/>
      <c r="AD144" s="37"/>
      <c r="AE144" s="37"/>
      <c r="AF144" s="38"/>
      <c r="AG144" s="39"/>
      <c r="AH144" s="7">
        <f t="shared" si="11"/>
        <v>0</v>
      </c>
      <c r="AI144" s="31">
        <f t="shared" si="12"/>
        <v>0</v>
      </c>
      <c r="AJ144" s="53">
        <f t="shared" si="13"/>
        <v>0</v>
      </c>
      <c r="AK144" s="3">
        <f t="shared" si="14"/>
        <v>0</v>
      </c>
      <c r="AL144" s="53">
        <f t="shared" si="15"/>
        <v>0</v>
      </c>
      <c r="AM144" s="35">
        <v>0.67</v>
      </c>
      <c r="AN144" s="3">
        <v>16000</v>
      </c>
    </row>
    <row r="145" spans="1:40" hidden="1">
      <c r="A145" s="33" t="s">
        <v>183</v>
      </c>
      <c r="B145" s="29" t="s">
        <v>118</v>
      </c>
      <c r="C145" s="38"/>
      <c r="D145" s="37"/>
      <c r="E145" s="38"/>
      <c r="F145" s="37"/>
      <c r="G145" s="37"/>
      <c r="H145" s="37"/>
      <c r="I145" s="38"/>
      <c r="J145" s="38"/>
      <c r="K145" s="37"/>
      <c r="L145" s="38"/>
      <c r="M145" s="37"/>
      <c r="N145" s="37"/>
      <c r="O145" s="37"/>
      <c r="P145" s="38"/>
      <c r="Q145" s="37"/>
      <c r="R145" s="37"/>
      <c r="S145" s="38"/>
      <c r="T145" s="37"/>
      <c r="U145" s="37"/>
      <c r="V145" s="37"/>
      <c r="W145" s="38"/>
      <c r="X145" s="38"/>
      <c r="Y145" s="37"/>
      <c r="Z145" s="38"/>
      <c r="AA145" s="37"/>
      <c r="AB145" s="37"/>
      <c r="AC145" s="37"/>
      <c r="AD145" s="38"/>
      <c r="AE145" s="38"/>
      <c r="AF145" s="37"/>
      <c r="AG145" s="40"/>
      <c r="AH145" s="7">
        <f t="shared" si="11"/>
        <v>0</v>
      </c>
      <c r="AI145" s="31">
        <f t="shared" si="12"/>
        <v>0</v>
      </c>
      <c r="AJ145" s="53">
        <f t="shared" si="13"/>
        <v>0</v>
      </c>
      <c r="AK145" s="3">
        <f t="shared" si="14"/>
        <v>0</v>
      </c>
      <c r="AL145" s="53">
        <f t="shared" si="15"/>
        <v>0</v>
      </c>
      <c r="AM145" s="35">
        <v>0.66400000000000003</v>
      </c>
      <c r="AN145" s="3">
        <v>16000</v>
      </c>
    </row>
    <row r="146" spans="1:40" hidden="1">
      <c r="A146" s="33" t="s">
        <v>182</v>
      </c>
      <c r="B146" s="29" t="s">
        <v>119</v>
      </c>
      <c r="C146" s="37"/>
      <c r="D146" s="37"/>
      <c r="E146" s="37"/>
      <c r="F146" s="37"/>
      <c r="G146" s="38"/>
      <c r="H146" s="37"/>
      <c r="I146" s="37"/>
      <c r="J146" s="37"/>
      <c r="K146" s="37"/>
      <c r="L146" s="37"/>
      <c r="M146" s="37"/>
      <c r="N146" s="38"/>
      <c r="O146" s="37"/>
      <c r="P146" s="37"/>
      <c r="Q146" s="37"/>
      <c r="R146" s="37"/>
      <c r="S146" s="37"/>
      <c r="T146" s="37"/>
      <c r="U146" s="38"/>
      <c r="V146" s="37"/>
      <c r="W146" s="37"/>
      <c r="X146" s="37"/>
      <c r="Y146" s="37"/>
      <c r="Z146" s="37"/>
      <c r="AA146" s="37"/>
      <c r="AB146" s="38"/>
      <c r="AC146" s="37"/>
      <c r="AD146" s="37"/>
      <c r="AE146" s="37"/>
      <c r="AF146" s="37"/>
      <c r="AG146" s="39"/>
      <c r="AH146" s="7">
        <f t="shared" si="11"/>
        <v>0</v>
      </c>
      <c r="AI146" s="31">
        <f t="shared" si="12"/>
        <v>0</v>
      </c>
      <c r="AJ146" s="53">
        <f t="shared" si="13"/>
        <v>0</v>
      </c>
      <c r="AK146" s="3">
        <f t="shared" si="14"/>
        <v>0</v>
      </c>
      <c r="AL146" s="53">
        <f t="shared" si="15"/>
        <v>0</v>
      </c>
      <c r="AM146" s="35">
        <v>0.745</v>
      </c>
      <c r="AN146" s="3">
        <v>16000</v>
      </c>
    </row>
    <row r="147" spans="1:40" hidden="1">
      <c r="A147" s="33" t="s">
        <v>182</v>
      </c>
      <c r="B147" s="29" t="s">
        <v>120</v>
      </c>
      <c r="C147" s="37"/>
      <c r="D147" s="37"/>
      <c r="E147" s="37"/>
      <c r="F147" s="37"/>
      <c r="G147" s="37"/>
      <c r="H147" s="38"/>
      <c r="I147" s="37"/>
      <c r="J147" s="37"/>
      <c r="K147" s="37"/>
      <c r="L147" s="37"/>
      <c r="M147" s="37"/>
      <c r="N147" s="37"/>
      <c r="O147" s="38"/>
      <c r="P147" s="37"/>
      <c r="Q147" s="37"/>
      <c r="R147" s="37"/>
      <c r="S147" s="37"/>
      <c r="T147" s="37"/>
      <c r="U147" s="37"/>
      <c r="V147" s="38"/>
      <c r="W147" s="37"/>
      <c r="X147" s="37"/>
      <c r="Y147" s="37"/>
      <c r="Z147" s="37"/>
      <c r="AA147" s="37"/>
      <c r="AB147" s="37"/>
      <c r="AC147" s="38"/>
      <c r="AD147" s="37"/>
      <c r="AE147" s="37"/>
      <c r="AF147" s="37"/>
      <c r="AG147" s="39"/>
      <c r="AH147" s="7">
        <f t="shared" si="11"/>
        <v>0</v>
      </c>
      <c r="AI147" s="31">
        <f t="shared" si="12"/>
        <v>0</v>
      </c>
      <c r="AJ147" s="53">
        <f t="shared" si="13"/>
        <v>0</v>
      </c>
      <c r="AK147" s="3">
        <f t="shared" si="14"/>
        <v>0</v>
      </c>
      <c r="AL147" s="53">
        <f t="shared" si="15"/>
        <v>0</v>
      </c>
      <c r="AM147" s="35">
        <v>0.745</v>
      </c>
      <c r="AN147" s="3">
        <v>16000</v>
      </c>
    </row>
    <row r="148" spans="1:40" hidden="1">
      <c r="A148" s="33" t="s">
        <v>182</v>
      </c>
      <c r="B148" s="29" t="s">
        <v>262</v>
      </c>
      <c r="C148" s="37"/>
      <c r="D148" s="37"/>
      <c r="E148" s="37"/>
      <c r="F148" s="38"/>
      <c r="G148" s="37"/>
      <c r="H148" s="37"/>
      <c r="I148" s="37"/>
      <c r="J148" s="37"/>
      <c r="K148" s="37"/>
      <c r="L148" s="37"/>
      <c r="M148" s="38"/>
      <c r="N148" s="37"/>
      <c r="O148" s="37"/>
      <c r="P148" s="37"/>
      <c r="Q148" s="37"/>
      <c r="R148" s="37"/>
      <c r="S148" s="37"/>
      <c r="T148" s="38"/>
      <c r="U148" s="37"/>
      <c r="V148" s="37"/>
      <c r="W148" s="37"/>
      <c r="X148" s="37"/>
      <c r="Y148" s="37"/>
      <c r="Z148" s="37"/>
      <c r="AA148" s="38"/>
      <c r="AB148" s="37"/>
      <c r="AC148" s="37"/>
      <c r="AD148" s="37"/>
      <c r="AE148" s="37"/>
      <c r="AF148" s="37"/>
      <c r="AG148" s="39"/>
      <c r="AH148" s="7">
        <f t="shared" si="11"/>
        <v>0</v>
      </c>
      <c r="AI148" s="31">
        <f t="shared" si="12"/>
        <v>0</v>
      </c>
      <c r="AJ148" s="53">
        <f t="shared" si="13"/>
        <v>0</v>
      </c>
      <c r="AK148" s="3">
        <f t="shared" si="14"/>
        <v>0</v>
      </c>
      <c r="AL148" s="53">
        <f t="shared" si="15"/>
        <v>0</v>
      </c>
      <c r="AM148" s="35">
        <v>0.45200000000000001</v>
      </c>
      <c r="AN148" s="3">
        <v>16000</v>
      </c>
    </row>
    <row r="149" spans="1:40" hidden="1">
      <c r="A149" s="33" t="s">
        <v>238</v>
      </c>
      <c r="B149" s="29" t="s">
        <v>73</v>
      </c>
      <c r="C149" s="37"/>
      <c r="D149" s="38"/>
      <c r="E149" s="37"/>
      <c r="F149" s="37"/>
      <c r="G149" s="37"/>
      <c r="H149" s="37"/>
      <c r="I149" s="37"/>
      <c r="J149" s="37"/>
      <c r="K149" s="38"/>
      <c r="L149" s="37"/>
      <c r="M149" s="37"/>
      <c r="N149" s="37"/>
      <c r="O149" s="37"/>
      <c r="P149" s="37"/>
      <c r="Q149" s="37"/>
      <c r="R149" s="38"/>
      <c r="S149" s="37"/>
      <c r="T149" s="37"/>
      <c r="U149" s="37"/>
      <c r="V149" s="37"/>
      <c r="W149" s="37"/>
      <c r="X149" s="37"/>
      <c r="Y149" s="38"/>
      <c r="Z149" s="37"/>
      <c r="AA149" s="37"/>
      <c r="AB149" s="37"/>
      <c r="AC149" s="37"/>
      <c r="AD149" s="37"/>
      <c r="AE149" s="37"/>
      <c r="AF149" s="38"/>
      <c r="AG149" s="39"/>
      <c r="AH149" s="7">
        <f t="shared" si="11"/>
        <v>0</v>
      </c>
      <c r="AI149" s="31">
        <f t="shared" si="12"/>
        <v>0</v>
      </c>
      <c r="AJ149" s="53">
        <f t="shared" si="13"/>
        <v>0</v>
      </c>
      <c r="AK149" s="3">
        <f t="shared" si="14"/>
        <v>0</v>
      </c>
      <c r="AL149" s="53">
        <f t="shared" si="15"/>
        <v>0</v>
      </c>
      <c r="AM149" s="35">
        <v>0.47</v>
      </c>
      <c r="AN149" s="3">
        <v>16000</v>
      </c>
    </row>
    <row r="150" spans="1:40" hidden="1">
      <c r="A150" s="33" t="s">
        <v>184</v>
      </c>
      <c r="B150" s="29" t="s">
        <v>73</v>
      </c>
      <c r="C150" s="38"/>
      <c r="D150" s="37"/>
      <c r="E150" s="38"/>
      <c r="F150" s="37"/>
      <c r="G150" s="37"/>
      <c r="H150" s="37"/>
      <c r="I150" s="38"/>
      <c r="J150" s="38"/>
      <c r="K150" s="37"/>
      <c r="L150" s="38"/>
      <c r="M150" s="37"/>
      <c r="N150" s="37"/>
      <c r="O150" s="37"/>
      <c r="P150" s="38"/>
      <c r="Q150" s="37"/>
      <c r="R150" s="37"/>
      <c r="S150" s="38"/>
      <c r="T150" s="37"/>
      <c r="U150" s="37"/>
      <c r="V150" s="37"/>
      <c r="W150" s="38"/>
      <c r="X150" s="38"/>
      <c r="Y150" s="37"/>
      <c r="Z150" s="38"/>
      <c r="AA150" s="37"/>
      <c r="AB150" s="37"/>
      <c r="AC150" s="37"/>
      <c r="AD150" s="38"/>
      <c r="AE150" s="38"/>
      <c r="AF150" s="37"/>
      <c r="AG150" s="40"/>
      <c r="AH150" s="7">
        <f t="shared" si="11"/>
        <v>0</v>
      </c>
      <c r="AI150" s="31">
        <f t="shared" si="12"/>
        <v>0</v>
      </c>
      <c r="AJ150" s="53">
        <f t="shared" si="13"/>
        <v>0</v>
      </c>
      <c r="AK150" s="3">
        <f t="shared" si="14"/>
        <v>0</v>
      </c>
      <c r="AL150" s="53">
        <f t="shared" si="15"/>
        <v>0</v>
      </c>
      <c r="AM150" s="35">
        <v>0.46600000000000003</v>
      </c>
      <c r="AN150" s="3">
        <v>16000</v>
      </c>
    </row>
    <row r="151" spans="1:40" hidden="1">
      <c r="A151" s="33" t="s">
        <v>185</v>
      </c>
      <c r="B151" s="29" t="s">
        <v>206</v>
      </c>
      <c r="C151" s="37"/>
      <c r="D151" s="37"/>
      <c r="E151" s="37"/>
      <c r="F151" s="37"/>
      <c r="G151" s="38"/>
      <c r="H151" s="37"/>
      <c r="I151" s="37"/>
      <c r="J151" s="37"/>
      <c r="K151" s="37"/>
      <c r="L151" s="37"/>
      <c r="M151" s="37"/>
      <c r="N151" s="38"/>
      <c r="O151" s="37"/>
      <c r="P151" s="37"/>
      <c r="Q151" s="37"/>
      <c r="R151" s="37"/>
      <c r="S151" s="37"/>
      <c r="T151" s="37"/>
      <c r="U151" s="38"/>
      <c r="V151" s="37"/>
      <c r="W151" s="37"/>
      <c r="X151" s="37"/>
      <c r="Y151" s="37"/>
      <c r="Z151" s="37"/>
      <c r="AA151" s="37"/>
      <c r="AB151" s="38"/>
      <c r="AC151" s="37"/>
      <c r="AD151" s="37"/>
      <c r="AE151" s="37"/>
      <c r="AF151" s="37"/>
      <c r="AG151" s="39"/>
      <c r="AH151" s="7">
        <f t="shared" si="11"/>
        <v>0</v>
      </c>
      <c r="AI151" s="31">
        <f t="shared" si="12"/>
        <v>0</v>
      </c>
      <c r="AJ151" s="53">
        <f t="shared" si="13"/>
        <v>0</v>
      </c>
      <c r="AK151" s="3">
        <f t="shared" si="14"/>
        <v>0</v>
      </c>
      <c r="AL151" s="53">
        <f t="shared" si="15"/>
        <v>0</v>
      </c>
      <c r="AM151" s="35">
        <v>0.24399999999999999</v>
      </c>
      <c r="AN151" s="3">
        <v>16000</v>
      </c>
    </row>
    <row r="152" spans="1:40" hidden="1">
      <c r="A152" s="33" t="s">
        <v>9</v>
      </c>
      <c r="B152" s="29" t="s">
        <v>207</v>
      </c>
      <c r="C152" s="38"/>
      <c r="D152" s="37"/>
      <c r="E152" s="38"/>
      <c r="F152" s="37"/>
      <c r="G152" s="37"/>
      <c r="H152" s="37"/>
      <c r="I152" s="37"/>
      <c r="J152" s="38"/>
      <c r="K152" s="37"/>
      <c r="L152" s="38"/>
      <c r="M152" s="37"/>
      <c r="N152" s="37"/>
      <c r="O152" s="37"/>
      <c r="P152" s="37"/>
      <c r="Q152" s="37"/>
      <c r="R152" s="37"/>
      <c r="S152" s="38"/>
      <c r="T152" s="37"/>
      <c r="U152" s="37"/>
      <c r="V152" s="37"/>
      <c r="W152" s="37"/>
      <c r="X152" s="38"/>
      <c r="Y152" s="37"/>
      <c r="Z152" s="38"/>
      <c r="AA152" s="37"/>
      <c r="AB152" s="37"/>
      <c r="AC152" s="37"/>
      <c r="AD152" s="37"/>
      <c r="AE152" s="38"/>
      <c r="AF152" s="37"/>
      <c r="AG152" s="40"/>
      <c r="AH152" s="7">
        <f t="shared" si="11"/>
        <v>0</v>
      </c>
      <c r="AI152" s="31">
        <f t="shared" si="12"/>
        <v>0</v>
      </c>
      <c r="AJ152" s="53">
        <f t="shared" si="13"/>
        <v>0</v>
      </c>
      <c r="AK152" s="3">
        <f t="shared" si="14"/>
        <v>0</v>
      </c>
      <c r="AL152" s="53">
        <f t="shared" si="15"/>
        <v>0</v>
      </c>
      <c r="AM152" s="35">
        <v>0.31</v>
      </c>
      <c r="AN152" s="3">
        <v>16000</v>
      </c>
    </row>
    <row r="153" spans="1:40" hidden="1">
      <c r="A153" s="33" t="s">
        <v>9</v>
      </c>
      <c r="B153" s="29" t="s">
        <v>263</v>
      </c>
      <c r="C153" s="37"/>
      <c r="D153" s="38"/>
      <c r="E153" s="37"/>
      <c r="F153" s="37"/>
      <c r="G153" s="37"/>
      <c r="H153" s="37"/>
      <c r="I153" s="37"/>
      <c r="J153" s="37"/>
      <c r="K153" s="38"/>
      <c r="L153" s="37"/>
      <c r="M153" s="37"/>
      <c r="N153" s="37"/>
      <c r="O153" s="37"/>
      <c r="P153" s="37"/>
      <c r="Q153" s="37"/>
      <c r="R153" s="38"/>
      <c r="S153" s="37"/>
      <c r="T153" s="37"/>
      <c r="U153" s="37"/>
      <c r="V153" s="37"/>
      <c r="W153" s="37"/>
      <c r="X153" s="37"/>
      <c r="Y153" s="38"/>
      <c r="Z153" s="37"/>
      <c r="AA153" s="37"/>
      <c r="AB153" s="37"/>
      <c r="AC153" s="37"/>
      <c r="AD153" s="37"/>
      <c r="AE153" s="37"/>
      <c r="AF153" s="38"/>
      <c r="AG153" s="39"/>
      <c r="AH153" s="7">
        <f t="shared" si="11"/>
        <v>0</v>
      </c>
      <c r="AI153" s="31">
        <f t="shared" si="12"/>
        <v>0</v>
      </c>
      <c r="AJ153" s="53">
        <f t="shared" si="13"/>
        <v>0</v>
      </c>
      <c r="AK153" s="3">
        <f t="shared" si="14"/>
        <v>0</v>
      </c>
      <c r="AL153" s="53">
        <f t="shared" si="15"/>
        <v>0</v>
      </c>
      <c r="AM153" s="35">
        <v>0.312</v>
      </c>
      <c r="AN153" s="3">
        <v>16000</v>
      </c>
    </row>
    <row r="154" spans="1:40" hidden="1">
      <c r="A154" s="33" t="s">
        <v>185</v>
      </c>
      <c r="B154" s="29" t="s">
        <v>264</v>
      </c>
      <c r="C154" s="37"/>
      <c r="D154" s="37"/>
      <c r="E154" s="37"/>
      <c r="F154" s="37"/>
      <c r="G154" s="37"/>
      <c r="H154" s="38"/>
      <c r="I154" s="37"/>
      <c r="J154" s="37"/>
      <c r="K154" s="37"/>
      <c r="L154" s="37"/>
      <c r="M154" s="37"/>
      <c r="N154" s="37"/>
      <c r="O154" s="38"/>
      <c r="P154" s="37"/>
      <c r="Q154" s="37"/>
      <c r="R154" s="37"/>
      <c r="S154" s="37"/>
      <c r="T154" s="37"/>
      <c r="U154" s="37"/>
      <c r="V154" s="38"/>
      <c r="W154" s="37"/>
      <c r="X154" s="37"/>
      <c r="Y154" s="37"/>
      <c r="Z154" s="37"/>
      <c r="AA154" s="37"/>
      <c r="AB154" s="37"/>
      <c r="AC154" s="38"/>
      <c r="AD154" s="37"/>
      <c r="AE154" s="37"/>
      <c r="AF154" s="37"/>
      <c r="AG154" s="39"/>
      <c r="AH154" s="7">
        <f t="shared" si="11"/>
        <v>0</v>
      </c>
      <c r="AI154" s="31">
        <f t="shared" si="12"/>
        <v>0</v>
      </c>
      <c r="AJ154" s="53">
        <f t="shared" si="13"/>
        <v>0</v>
      </c>
      <c r="AK154" s="3">
        <f t="shared" si="14"/>
        <v>0</v>
      </c>
      <c r="AL154" s="53">
        <f t="shared" si="15"/>
        <v>0</v>
      </c>
      <c r="AM154" s="35">
        <v>0.24399999999999999</v>
      </c>
      <c r="AN154" s="3">
        <v>16000</v>
      </c>
    </row>
    <row r="155" spans="1:40" hidden="1">
      <c r="A155" s="33" t="s">
        <v>9</v>
      </c>
      <c r="B155" s="29" t="s">
        <v>209</v>
      </c>
      <c r="C155" s="37"/>
      <c r="D155" s="37"/>
      <c r="E155" s="37"/>
      <c r="F155" s="38"/>
      <c r="G155" s="37"/>
      <c r="H155" s="37"/>
      <c r="I155" s="38"/>
      <c r="J155" s="37"/>
      <c r="K155" s="37"/>
      <c r="L155" s="37"/>
      <c r="M155" s="38"/>
      <c r="N155" s="37"/>
      <c r="O155" s="37"/>
      <c r="P155" s="38"/>
      <c r="Q155" s="37"/>
      <c r="R155" s="37"/>
      <c r="S155" s="37"/>
      <c r="T155" s="38"/>
      <c r="U155" s="37"/>
      <c r="V155" s="37"/>
      <c r="W155" s="38"/>
      <c r="X155" s="37"/>
      <c r="Y155" s="37"/>
      <c r="Z155" s="37"/>
      <c r="AA155" s="38"/>
      <c r="AB155" s="37"/>
      <c r="AC155" s="37"/>
      <c r="AD155" s="38"/>
      <c r="AE155" s="37"/>
      <c r="AF155" s="37"/>
      <c r="AG155" s="39"/>
      <c r="AH155" s="7">
        <f t="shared" si="11"/>
        <v>0</v>
      </c>
      <c r="AI155" s="31">
        <f t="shared" si="12"/>
        <v>0</v>
      </c>
      <c r="AJ155" s="53">
        <f t="shared" si="13"/>
        <v>0</v>
      </c>
      <c r="AK155" s="3">
        <f t="shared" si="14"/>
        <v>0</v>
      </c>
      <c r="AL155" s="53">
        <f t="shared" si="15"/>
        <v>0</v>
      </c>
      <c r="AM155" s="35">
        <v>0.17199999999999999</v>
      </c>
      <c r="AN155" s="3">
        <v>16000</v>
      </c>
    </row>
    <row r="156" spans="1:40" hidden="1">
      <c r="A156" s="33" t="s">
        <v>9</v>
      </c>
      <c r="B156" s="29" t="s">
        <v>211</v>
      </c>
      <c r="C156" s="37"/>
      <c r="D156" s="37"/>
      <c r="E156" s="38"/>
      <c r="F156" s="37"/>
      <c r="G156" s="37"/>
      <c r="H156" s="37"/>
      <c r="I156" s="37"/>
      <c r="J156" s="37"/>
      <c r="K156" s="37"/>
      <c r="L156" s="38"/>
      <c r="M156" s="37"/>
      <c r="N156" s="37"/>
      <c r="O156" s="37"/>
      <c r="P156" s="37"/>
      <c r="Q156" s="37"/>
      <c r="R156" s="37"/>
      <c r="S156" s="38"/>
      <c r="T156" s="37"/>
      <c r="U156" s="37"/>
      <c r="V156" s="37"/>
      <c r="W156" s="37"/>
      <c r="X156" s="37"/>
      <c r="Y156" s="37"/>
      <c r="Z156" s="38"/>
      <c r="AA156" s="37"/>
      <c r="AB156" s="37"/>
      <c r="AC156" s="37"/>
      <c r="AD156" s="37"/>
      <c r="AE156" s="37"/>
      <c r="AF156" s="37"/>
      <c r="AG156" s="40"/>
      <c r="AH156" s="7">
        <f t="shared" si="11"/>
        <v>0</v>
      </c>
      <c r="AI156" s="13">
        <f t="shared" si="12"/>
        <v>0</v>
      </c>
      <c r="AJ156" s="53">
        <f t="shared" si="13"/>
        <v>0</v>
      </c>
      <c r="AK156" s="3">
        <f t="shared" si="14"/>
        <v>0</v>
      </c>
      <c r="AL156" s="53">
        <f t="shared" si="15"/>
        <v>0</v>
      </c>
      <c r="AM156" s="35">
        <v>0.17499999999999999</v>
      </c>
      <c r="AN156" s="3">
        <v>16000</v>
      </c>
    </row>
    <row r="157" spans="1:40" hidden="1">
      <c r="A157" s="33" t="s">
        <v>9</v>
      </c>
      <c r="B157" s="29" t="s">
        <v>212</v>
      </c>
      <c r="C157" s="38"/>
      <c r="D157" s="37"/>
      <c r="E157" s="37"/>
      <c r="F157" s="37"/>
      <c r="G157" s="37"/>
      <c r="H157" s="37"/>
      <c r="I157" s="37"/>
      <c r="J157" s="38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8"/>
      <c r="Y157" s="37"/>
      <c r="Z157" s="37"/>
      <c r="AA157" s="37"/>
      <c r="AB157" s="37"/>
      <c r="AC157" s="37"/>
      <c r="AD157" s="37"/>
      <c r="AE157" s="38"/>
      <c r="AF157" s="37"/>
      <c r="AG157" s="39"/>
      <c r="AH157" s="7">
        <f t="shared" si="11"/>
        <v>0</v>
      </c>
      <c r="AI157" s="13">
        <f t="shared" si="12"/>
        <v>0</v>
      </c>
      <c r="AJ157" s="53">
        <f t="shared" si="13"/>
        <v>0</v>
      </c>
      <c r="AK157" s="3">
        <f t="shared" si="14"/>
        <v>0</v>
      </c>
      <c r="AL157" s="53">
        <f t="shared" si="15"/>
        <v>0</v>
      </c>
      <c r="AM157" s="35">
        <v>0.17199999999999999</v>
      </c>
      <c r="AN157" s="3">
        <v>16000</v>
      </c>
    </row>
    <row r="158" spans="1:40" hidden="1">
      <c r="A158" s="33" t="s">
        <v>9</v>
      </c>
      <c r="B158" s="29" t="s">
        <v>213</v>
      </c>
      <c r="C158" s="37"/>
      <c r="D158" s="38"/>
      <c r="E158" s="37"/>
      <c r="F158" s="37"/>
      <c r="G158" s="37"/>
      <c r="H158" s="37"/>
      <c r="I158" s="37"/>
      <c r="J158" s="37"/>
      <c r="K158" s="38"/>
      <c r="L158" s="37"/>
      <c r="M158" s="37"/>
      <c r="N158" s="37"/>
      <c r="O158" s="37"/>
      <c r="P158" s="37"/>
      <c r="Q158" s="37"/>
      <c r="R158" s="38"/>
      <c r="S158" s="37"/>
      <c r="T158" s="37"/>
      <c r="U158" s="37"/>
      <c r="V158" s="37"/>
      <c r="W158" s="37"/>
      <c r="X158" s="37"/>
      <c r="Y158" s="38"/>
      <c r="Z158" s="37"/>
      <c r="AA158" s="37"/>
      <c r="AB158" s="37"/>
      <c r="AC158" s="37"/>
      <c r="AD158" s="37"/>
      <c r="AE158" s="37"/>
      <c r="AF158" s="38"/>
      <c r="AG158" s="39"/>
      <c r="AH158" s="7">
        <f t="shared" si="11"/>
        <v>0</v>
      </c>
      <c r="AI158" s="13">
        <f t="shared" si="12"/>
        <v>0</v>
      </c>
      <c r="AJ158" s="53">
        <f t="shared" si="13"/>
        <v>0</v>
      </c>
      <c r="AK158" s="3">
        <f t="shared" si="14"/>
        <v>0</v>
      </c>
      <c r="AL158" s="53">
        <f t="shared" si="15"/>
        <v>0</v>
      </c>
      <c r="AM158" s="35">
        <v>0.17499999999999999</v>
      </c>
      <c r="AN158" s="3">
        <v>16000</v>
      </c>
    </row>
    <row r="159" spans="1:40" hidden="1">
      <c r="A159" s="33" t="s">
        <v>48</v>
      </c>
      <c r="B159" s="29" t="s">
        <v>213</v>
      </c>
      <c r="C159" s="37"/>
      <c r="D159" s="37"/>
      <c r="E159" s="37"/>
      <c r="F159" s="37"/>
      <c r="G159" s="38"/>
      <c r="H159" s="37"/>
      <c r="I159" s="37"/>
      <c r="J159" s="37"/>
      <c r="K159" s="37"/>
      <c r="L159" s="37"/>
      <c r="M159" s="37"/>
      <c r="N159" s="38"/>
      <c r="O159" s="37"/>
      <c r="P159" s="37"/>
      <c r="Q159" s="37"/>
      <c r="R159" s="37"/>
      <c r="S159" s="37"/>
      <c r="T159" s="37"/>
      <c r="U159" s="38"/>
      <c r="V159" s="37"/>
      <c r="W159" s="37"/>
      <c r="X159" s="37"/>
      <c r="Y159" s="37"/>
      <c r="Z159" s="37"/>
      <c r="AA159" s="37"/>
      <c r="AB159" s="38"/>
      <c r="AC159" s="37"/>
      <c r="AD159" s="37"/>
      <c r="AE159" s="37"/>
      <c r="AF159" s="37"/>
      <c r="AG159" s="39"/>
      <c r="AH159" s="7">
        <f t="shared" si="11"/>
        <v>0</v>
      </c>
      <c r="AI159" s="13">
        <f t="shared" si="12"/>
        <v>0</v>
      </c>
      <c r="AJ159" s="53">
        <f t="shared" si="13"/>
        <v>0</v>
      </c>
      <c r="AK159" s="3">
        <f t="shared" si="14"/>
        <v>0</v>
      </c>
      <c r="AL159" s="53">
        <f t="shared" si="15"/>
        <v>0</v>
      </c>
      <c r="AM159" s="35">
        <v>0.157</v>
      </c>
      <c r="AN159" s="3">
        <v>16000</v>
      </c>
    </row>
    <row r="160" spans="1:40" hidden="1">
      <c r="A160" s="33" t="s">
        <v>9</v>
      </c>
      <c r="B160" s="29" t="s">
        <v>214</v>
      </c>
      <c r="C160" s="37"/>
      <c r="D160" s="37"/>
      <c r="E160" s="37"/>
      <c r="F160" s="37"/>
      <c r="G160" s="37"/>
      <c r="H160" s="37"/>
      <c r="I160" s="38"/>
      <c r="J160" s="37"/>
      <c r="K160" s="37"/>
      <c r="L160" s="37"/>
      <c r="M160" s="37"/>
      <c r="N160" s="37"/>
      <c r="O160" s="37"/>
      <c r="P160" s="38"/>
      <c r="Q160" s="37"/>
      <c r="R160" s="37"/>
      <c r="S160" s="37"/>
      <c r="T160" s="37"/>
      <c r="U160" s="37"/>
      <c r="V160" s="37"/>
      <c r="W160" s="38"/>
      <c r="X160" s="37"/>
      <c r="Y160" s="37"/>
      <c r="Z160" s="37"/>
      <c r="AA160" s="37"/>
      <c r="AB160" s="37"/>
      <c r="AC160" s="37"/>
      <c r="AD160" s="38"/>
      <c r="AE160" s="37"/>
      <c r="AF160" s="37"/>
      <c r="AG160" s="39"/>
      <c r="AH160" s="7">
        <f t="shared" si="11"/>
        <v>0</v>
      </c>
      <c r="AI160" s="13">
        <f t="shared" si="12"/>
        <v>0</v>
      </c>
      <c r="AJ160" s="53">
        <f t="shared" si="13"/>
        <v>0</v>
      </c>
      <c r="AK160" s="3">
        <f t="shared" si="14"/>
        <v>0</v>
      </c>
      <c r="AL160" s="53">
        <f t="shared" si="15"/>
        <v>0</v>
      </c>
      <c r="AM160" s="35">
        <v>0.1</v>
      </c>
      <c r="AN160" s="3">
        <v>16000</v>
      </c>
    </row>
    <row r="161" spans="1:40" hidden="1">
      <c r="A161" s="33" t="s">
        <v>48</v>
      </c>
      <c r="B161" s="29" t="s">
        <v>214</v>
      </c>
      <c r="C161" s="37"/>
      <c r="D161" s="37"/>
      <c r="E161" s="37"/>
      <c r="F161" s="37"/>
      <c r="G161" s="37"/>
      <c r="H161" s="38"/>
      <c r="I161" s="37"/>
      <c r="J161" s="37"/>
      <c r="K161" s="37"/>
      <c r="L161" s="37"/>
      <c r="M161" s="37"/>
      <c r="N161" s="37"/>
      <c r="O161" s="38"/>
      <c r="P161" s="37"/>
      <c r="Q161" s="37"/>
      <c r="R161" s="37"/>
      <c r="S161" s="37"/>
      <c r="T161" s="37"/>
      <c r="U161" s="37"/>
      <c r="V161" s="38"/>
      <c r="W161" s="37"/>
      <c r="X161" s="37"/>
      <c r="Y161" s="37"/>
      <c r="Z161" s="37"/>
      <c r="AA161" s="37"/>
      <c r="AB161" s="37"/>
      <c r="AC161" s="38"/>
      <c r="AD161" s="37"/>
      <c r="AE161" s="37"/>
      <c r="AF161" s="37"/>
      <c r="AG161" s="39"/>
      <c r="AH161" s="7">
        <f t="shared" si="11"/>
        <v>0</v>
      </c>
      <c r="AI161" s="13">
        <f t="shared" si="12"/>
        <v>0</v>
      </c>
      <c r="AJ161" s="53">
        <f t="shared" si="13"/>
        <v>0</v>
      </c>
      <c r="AK161" s="3">
        <f t="shared" si="14"/>
        <v>0</v>
      </c>
      <c r="AL161" s="53">
        <f t="shared" si="15"/>
        <v>0</v>
      </c>
      <c r="AM161" s="35">
        <v>0.1</v>
      </c>
      <c r="AN161" s="3">
        <v>16000</v>
      </c>
    </row>
    <row r="162" spans="1:40" hidden="1">
      <c r="A162" s="33" t="s">
        <v>9</v>
      </c>
      <c r="B162" s="29" t="s">
        <v>215</v>
      </c>
      <c r="C162" s="37"/>
      <c r="D162" s="37"/>
      <c r="E162" s="37"/>
      <c r="F162" s="38"/>
      <c r="G162" s="37"/>
      <c r="H162" s="37"/>
      <c r="I162" s="37"/>
      <c r="J162" s="37"/>
      <c r="K162" s="37"/>
      <c r="L162" s="37"/>
      <c r="M162" s="38"/>
      <c r="N162" s="37"/>
      <c r="O162" s="37"/>
      <c r="P162" s="37"/>
      <c r="Q162" s="37"/>
      <c r="R162" s="37"/>
      <c r="S162" s="37"/>
      <c r="T162" s="38"/>
      <c r="U162" s="37"/>
      <c r="V162" s="37"/>
      <c r="W162" s="37"/>
      <c r="X162" s="37"/>
      <c r="Y162" s="37"/>
      <c r="Z162" s="37"/>
      <c r="AA162" s="38"/>
      <c r="AB162" s="37"/>
      <c r="AC162" s="37"/>
      <c r="AD162" s="37"/>
      <c r="AE162" s="37"/>
      <c r="AF162" s="37"/>
      <c r="AG162" s="39"/>
      <c r="AH162" s="7">
        <f t="shared" si="11"/>
        <v>0</v>
      </c>
      <c r="AI162" s="13">
        <f t="shared" si="12"/>
        <v>0</v>
      </c>
      <c r="AJ162" s="53">
        <f t="shared" si="13"/>
        <v>0</v>
      </c>
      <c r="AK162" s="3">
        <f t="shared" si="14"/>
        <v>0</v>
      </c>
      <c r="AL162" s="53">
        <f t="shared" si="15"/>
        <v>0</v>
      </c>
      <c r="AM162" s="35">
        <v>0.1</v>
      </c>
      <c r="AN162" s="3">
        <v>16000</v>
      </c>
    </row>
    <row r="163" spans="1:40" hidden="1">
      <c r="A163" s="33" t="s">
        <v>9</v>
      </c>
      <c r="B163" s="29" t="s">
        <v>216</v>
      </c>
      <c r="C163" s="37"/>
      <c r="D163" s="38"/>
      <c r="E163" s="37"/>
      <c r="F163" s="37"/>
      <c r="G163" s="37"/>
      <c r="H163" s="37"/>
      <c r="I163" s="37"/>
      <c r="J163" s="37"/>
      <c r="K163" s="38"/>
      <c r="L163" s="37"/>
      <c r="M163" s="37"/>
      <c r="N163" s="37"/>
      <c r="O163" s="37"/>
      <c r="P163" s="37"/>
      <c r="Q163" s="37"/>
      <c r="R163" s="38"/>
      <c r="S163" s="37"/>
      <c r="T163" s="37"/>
      <c r="U163" s="37"/>
      <c r="V163" s="37"/>
      <c r="W163" s="37"/>
      <c r="X163" s="37"/>
      <c r="Y163" s="38"/>
      <c r="Z163" s="37"/>
      <c r="AA163" s="37"/>
      <c r="AB163" s="37"/>
      <c r="AC163" s="37"/>
      <c r="AD163" s="37"/>
      <c r="AE163" s="37"/>
      <c r="AF163" s="38"/>
      <c r="AG163" s="39"/>
      <c r="AH163" s="7">
        <f t="shared" si="11"/>
        <v>0</v>
      </c>
      <c r="AI163" s="13">
        <f t="shared" si="12"/>
        <v>0</v>
      </c>
      <c r="AJ163" s="53">
        <f t="shared" si="13"/>
        <v>0</v>
      </c>
      <c r="AK163" s="3">
        <f t="shared" si="14"/>
        <v>0</v>
      </c>
      <c r="AL163" s="53">
        <f t="shared" si="15"/>
        <v>0</v>
      </c>
      <c r="AM163" s="35">
        <v>0.12</v>
      </c>
      <c r="AN163" s="3">
        <v>16000</v>
      </c>
    </row>
    <row r="164" spans="1:40" hidden="1">
      <c r="A164" s="33" t="s">
        <v>75</v>
      </c>
      <c r="B164" s="29" t="s">
        <v>217</v>
      </c>
      <c r="C164" s="37"/>
      <c r="D164" s="37"/>
      <c r="E164" s="37"/>
      <c r="F164" s="37"/>
      <c r="G164" s="38"/>
      <c r="H164" s="37"/>
      <c r="I164" s="37"/>
      <c r="J164" s="37"/>
      <c r="K164" s="37"/>
      <c r="L164" s="37"/>
      <c r="M164" s="37"/>
      <c r="N164" s="38"/>
      <c r="O164" s="37"/>
      <c r="P164" s="37"/>
      <c r="Q164" s="37"/>
      <c r="R164" s="37"/>
      <c r="S164" s="37"/>
      <c r="T164" s="37"/>
      <c r="U164" s="38"/>
      <c r="V164" s="37"/>
      <c r="W164" s="37"/>
      <c r="X164" s="37"/>
      <c r="Y164" s="37"/>
      <c r="Z164" s="37"/>
      <c r="AA164" s="37"/>
      <c r="AB164" s="38"/>
      <c r="AC164" s="37"/>
      <c r="AD164" s="37"/>
      <c r="AE164" s="37"/>
      <c r="AF164" s="37"/>
      <c r="AG164" s="39"/>
      <c r="AH164" s="7">
        <f t="shared" si="11"/>
        <v>0</v>
      </c>
      <c r="AI164" s="13">
        <f t="shared" si="12"/>
        <v>0</v>
      </c>
      <c r="AJ164" s="53">
        <f t="shared" si="13"/>
        <v>0</v>
      </c>
      <c r="AK164" s="3">
        <f t="shared" si="14"/>
        <v>0</v>
      </c>
      <c r="AL164" s="53">
        <f t="shared" si="15"/>
        <v>0</v>
      </c>
      <c r="AM164" s="35">
        <v>0.19800000000000001</v>
      </c>
      <c r="AN164" s="3">
        <v>16000</v>
      </c>
    </row>
    <row r="165" spans="1:40" hidden="1">
      <c r="A165" s="33" t="s">
        <v>9</v>
      </c>
      <c r="B165" s="29" t="s">
        <v>218</v>
      </c>
      <c r="C165" s="37"/>
      <c r="D165" s="37"/>
      <c r="E165" s="37"/>
      <c r="F165" s="37"/>
      <c r="G165" s="37"/>
      <c r="H165" s="37"/>
      <c r="I165" s="38"/>
      <c r="J165" s="37"/>
      <c r="K165" s="37"/>
      <c r="L165" s="37"/>
      <c r="M165" s="37"/>
      <c r="N165" s="37"/>
      <c r="O165" s="37"/>
      <c r="P165" s="38"/>
      <c r="Q165" s="37"/>
      <c r="R165" s="37"/>
      <c r="S165" s="37"/>
      <c r="T165" s="37"/>
      <c r="U165" s="37"/>
      <c r="V165" s="37"/>
      <c r="W165" s="38"/>
      <c r="X165" s="37"/>
      <c r="Y165" s="37"/>
      <c r="Z165" s="37"/>
      <c r="AA165" s="37"/>
      <c r="AB165" s="37"/>
      <c r="AC165" s="37"/>
      <c r="AD165" s="38"/>
      <c r="AE165" s="37"/>
      <c r="AF165" s="37"/>
      <c r="AG165" s="39"/>
      <c r="AH165" s="7">
        <f t="shared" si="11"/>
        <v>0</v>
      </c>
      <c r="AI165" s="13">
        <f t="shared" si="12"/>
        <v>0</v>
      </c>
      <c r="AJ165" s="53">
        <f t="shared" si="13"/>
        <v>0</v>
      </c>
      <c r="AK165" s="3">
        <f t="shared" si="14"/>
        <v>0</v>
      </c>
      <c r="AL165" s="53">
        <f t="shared" si="15"/>
        <v>0</v>
      </c>
      <c r="AM165" s="35">
        <v>0.11799999999999999</v>
      </c>
      <c r="AN165" s="3">
        <v>16000</v>
      </c>
    </row>
    <row r="166" spans="1:40" hidden="1">
      <c r="A166" s="33" t="s">
        <v>9</v>
      </c>
      <c r="B166" s="29" t="s">
        <v>219</v>
      </c>
      <c r="C166" s="37"/>
      <c r="D166" s="37"/>
      <c r="E166" s="37"/>
      <c r="F166" s="38"/>
      <c r="G166" s="37"/>
      <c r="H166" s="37"/>
      <c r="I166" s="37"/>
      <c r="J166" s="37"/>
      <c r="K166" s="37"/>
      <c r="L166" s="37"/>
      <c r="M166" s="38"/>
      <c r="N166" s="37"/>
      <c r="O166" s="37"/>
      <c r="P166" s="37"/>
      <c r="Q166" s="37"/>
      <c r="R166" s="37"/>
      <c r="S166" s="37"/>
      <c r="T166" s="38"/>
      <c r="U166" s="37"/>
      <c r="V166" s="37"/>
      <c r="W166" s="37"/>
      <c r="X166" s="37"/>
      <c r="Y166" s="37"/>
      <c r="Z166" s="37"/>
      <c r="AA166" s="38"/>
      <c r="AB166" s="37"/>
      <c r="AC166" s="37"/>
      <c r="AD166" s="37"/>
      <c r="AE166" s="37"/>
      <c r="AF166" s="37"/>
      <c r="AG166" s="39"/>
      <c r="AH166" s="7">
        <f t="shared" si="11"/>
        <v>0</v>
      </c>
      <c r="AI166" s="13">
        <f t="shared" si="12"/>
        <v>0</v>
      </c>
      <c r="AJ166" s="53">
        <f t="shared" si="13"/>
        <v>0</v>
      </c>
      <c r="AK166" s="3">
        <f t="shared" si="14"/>
        <v>0</v>
      </c>
      <c r="AL166" s="53">
        <f t="shared" si="15"/>
        <v>0</v>
      </c>
      <c r="AM166" s="35">
        <v>0.11799999999999999</v>
      </c>
      <c r="AN166" s="3">
        <v>16000</v>
      </c>
    </row>
    <row r="167" spans="1:40" hidden="1">
      <c r="A167" s="33" t="s">
        <v>129</v>
      </c>
      <c r="B167" s="29" t="s">
        <v>220</v>
      </c>
      <c r="C167" s="38"/>
      <c r="D167" s="37"/>
      <c r="E167" s="38"/>
      <c r="F167" s="37"/>
      <c r="G167" s="37"/>
      <c r="H167" s="37"/>
      <c r="I167" s="37"/>
      <c r="J167" s="38"/>
      <c r="K167" s="37"/>
      <c r="L167" s="38"/>
      <c r="M167" s="37"/>
      <c r="N167" s="37"/>
      <c r="O167" s="37"/>
      <c r="P167" s="37"/>
      <c r="Q167" s="37"/>
      <c r="R167" s="37"/>
      <c r="S167" s="38"/>
      <c r="T167" s="37"/>
      <c r="U167" s="37"/>
      <c r="V167" s="37"/>
      <c r="W167" s="37"/>
      <c r="X167" s="38"/>
      <c r="Y167" s="37"/>
      <c r="Z167" s="38"/>
      <c r="AA167" s="37"/>
      <c r="AB167" s="37"/>
      <c r="AC167" s="37"/>
      <c r="AD167" s="37"/>
      <c r="AE167" s="38"/>
      <c r="AF167" s="37"/>
      <c r="AG167" s="40"/>
      <c r="AH167" s="7">
        <f t="shared" si="11"/>
        <v>0</v>
      </c>
      <c r="AI167" s="13">
        <f>SUM(G167:H167,N167:O167,U167:V167,AB167:AC167)</f>
        <v>0</v>
      </c>
      <c r="AJ167" s="53">
        <f t="shared" si="13"/>
        <v>0</v>
      </c>
      <c r="AK167" s="3">
        <f t="shared" si="14"/>
        <v>0</v>
      </c>
      <c r="AL167" s="53">
        <f t="shared" si="15"/>
        <v>0</v>
      </c>
      <c r="AM167" s="35">
        <v>0.216</v>
      </c>
      <c r="AN167" s="3">
        <v>16000</v>
      </c>
    </row>
    <row r="168" spans="1:40" hidden="1">
      <c r="A168" s="33" t="s">
        <v>75</v>
      </c>
      <c r="B168" s="29" t="s">
        <v>220</v>
      </c>
      <c r="C168" s="37"/>
      <c r="D168" s="37"/>
      <c r="E168" s="37"/>
      <c r="F168" s="37"/>
      <c r="G168" s="37"/>
      <c r="H168" s="38"/>
      <c r="I168" s="37"/>
      <c r="J168" s="37"/>
      <c r="K168" s="37"/>
      <c r="L168" s="37"/>
      <c r="M168" s="37"/>
      <c r="N168" s="37"/>
      <c r="O168" s="38"/>
      <c r="P168" s="37"/>
      <c r="Q168" s="37"/>
      <c r="R168" s="37"/>
      <c r="S168" s="37"/>
      <c r="T168" s="37"/>
      <c r="U168" s="37"/>
      <c r="V168" s="38"/>
      <c r="W168" s="37"/>
      <c r="X168" s="37"/>
      <c r="Y168" s="37"/>
      <c r="Z168" s="37"/>
      <c r="AA168" s="37"/>
      <c r="AB168" s="37"/>
      <c r="AC168" s="38"/>
      <c r="AD168" s="37"/>
      <c r="AE168" s="37"/>
      <c r="AF168" s="37"/>
      <c r="AG168" s="39"/>
      <c r="AH168" s="7">
        <f t="shared" si="11"/>
        <v>0</v>
      </c>
      <c r="AI168" s="13">
        <f t="shared" ref="AI168:AI170" si="16">SUM(G168:H168,N168:O168,U168:V168,AB168:AC168)</f>
        <v>0</v>
      </c>
      <c r="AJ168" s="53">
        <f t="shared" si="13"/>
        <v>0</v>
      </c>
      <c r="AK168" s="3">
        <f t="shared" si="14"/>
        <v>0</v>
      </c>
      <c r="AL168" s="53">
        <f t="shared" si="15"/>
        <v>0</v>
      </c>
      <c r="AM168" s="35">
        <v>0.19800000000000001</v>
      </c>
      <c r="AN168" s="3">
        <v>16000</v>
      </c>
    </row>
    <row r="169" spans="1:40" hidden="1">
      <c r="A169" s="33" t="s">
        <v>9</v>
      </c>
      <c r="B169" s="29" t="s">
        <v>78</v>
      </c>
      <c r="C169" s="38"/>
      <c r="D169" s="38"/>
      <c r="E169" s="38"/>
      <c r="F169" s="38"/>
      <c r="G169" s="37"/>
      <c r="H169" s="37"/>
      <c r="I169" s="38"/>
      <c r="J169" s="38"/>
      <c r="K169" s="38"/>
      <c r="L169" s="38"/>
      <c r="M169" s="38"/>
      <c r="N169" s="37"/>
      <c r="O169" s="37"/>
      <c r="P169" s="38"/>
      <c r="Q169" s="37"/>
      <c r="R169" s="38"/>
      <c r="S169" s="38"/>
      <c r="T169" s="38"/>
      <c r="U169" s="37"/>
      <c r="V169" s="37"/>
      <c r="W169" s="38"/>
      <c r="X169" s="38"/>
      <c r="Y169" s="38"/>
      <c r="Z169" s="38"/>
      <c r="AA169" s="38"/>
      <c r="AB169" s="37"/>
      <c r="AC169" s="37"/>
      <c r="AD169" s="38"/>
      <c r="AE169" s="38"/>
      <c r="AF169" s="38"/>
      <c r="AG169" s="40"/>
      <c r="AH169" s="7">
        <f t="shared" si="11"/>
        <v>0</v>
      </c>
      <c r="AI169" s="13">
        <f t="shared" si="16"/>
        <v>0</v>
      </c>
      <c r="AJ169" s="53">
        <f t="shared" si="13"/>
        <v>0</v>
      </c>
      <c r="AK169" s="3">
        <f t="shared" si="14"/>
        <v>0</v>
      </c>
      <c r="AL169" s="53">
        <f t="shared" si="15"/>
        <v>0</v>
      </c>
      <c r="AM169" s="35">
        <v>0.1</v>
      </c>
      <c r="AN169" s="3">
        <v>16000</v>
      </c>
    </row>
    <row r="170" spans="1:40" hidden="1">
      <c r="A170" s="34" t="s">
        <v>186</v>
      </c>
      <c r="B170" s="30" t="s">
        <v>79</v>
      </c>
      <c r="C170" s="41"/>
      <c r="D170" s="41"/>
      <c r="E170" s="41"/>
      <c r="F170" s="41"/>
      <c r="G170" s="46"/>
      <c r="H170" s="46"/>
      <c r="I170" s="41"/>
      <c r="J170" s="41"/>
      <c r="K170" s="41"/>
      <c r="L170" s="41"/>
      <c r="M170" s="41"/>
      <c r="N170" s="46"/>
      <c r="O170" s="46"/>
      <c r="P170" s="41"/>
      <c r="Q170" s="41"/>
      <c r="R170" s="41"/>
      <c r="S170" s="41"/>
      <c r="T170" s="41"/>
      <c r="U170" s="46"/>
      <c r="V170" s="46"/>
      <c r="W170" s="41"/>
      <c r="X170" s="41"/>
      <c r="Y170" s="41"/>
      <c r="Z170" s="41"/>
      <c r="AA170" s="41"/>
      <c r="AB170" s="46"/>
      <c r="AC170" s="46"/>
      <c r="AD170" s="41"/>
      <c r="AE170" s="41"/>
      <c r="AF170" s="41"/>
      <c r="AG170" s="42"/>
      <c r="AH170" s="7">
        <f t="shared" si="11"/>
        <v>0</v>
      </c>
      <c r="AI170" s="13">
        <f t="shared" si="16"/>
        <v>0</v>
      </c>
      <c r="AJ170" s="53">
        <f t="shared" si="13"/>
        <v>0</v>
      </c>
      <c r="AK170" s="3">
        <f t="shared" si="14"/>
        <v>0</v>
      </c>
      <c r="AL170" s="53">
        <f t="shared" si="15"/>
        <v>0</v>
      </c>
      <c r="AM170" s="36">
        <v>0.20200000000000001</v>
      </c>
      <c r="AN170" s="3">
        <v>16000</v>
      </c>
    </row>
    <row r="171" spans="1:40">
      <c r="C171" s="1">
        <f>COUNT(C8:C170)</f>
        <v>1</v>
      </c>
      <c r="D171" s="1">
        <f t="shared" ref="D171:AG171" si="17">COUNT(D8:D170)</f>
        <v>2</v>
      </c>
      <c r="E171" s="1">
        <f t="shared" si="17"/>
        <v>1</v>
      </c>
      <c r="F171" s="1">
        <f t="shared" si="17"/>
        <v>1</v>
      </c>
      <c r="G171" s="1">
        <f t="shared" si="17"/>
        <v>1</v>
      </c>
      <c r="H171" s="1">
        <f t="shared" si="17"/>
        <v>1</v>
      </c>
      <c r="I171" s="1">
        <f t="shared" si="17"/>
        <v>1</v>
      </c>
      <c r="J171" s="1">
        <f t="shared" si="17"/>
        <v>1</v>
      </c>
      <c r="K171" s="1">
        <f t="shared" si="17"/>
        <v>1</v>
      </c>
      <c r="L171" s="1">
        <f t="shared" si="17"/>
        <v>1</v>
      </c>
      <c r="M171" s="1">
        <f t="shared" si="17"/>
        <v>1</v>
      </c>
      <c r="N171" s="1">
        <f t="shared" si="17"/>
        <v>1</v>
      </c>
      <c r="O171" s="1">
        <f t="shared" si="17"/>
        <v>1</v>
      </c>
      <c r="P171" s="1">
        <f t="shared" si="17"/>
        <v>1</v>
      </c>
      <c r="Q171" s="1">
        <f t="shared" si="17"/>
        <v>1</v>
      </c>
      <c r="R171" s="1">
        <f t="shared" si="17"/>
        <v>2</v>
      </c>
      <c r="S171" s="1">
        <f t="shared" si="17"/>
        <v>1</v>
      </c>
      <c r="T171" s="1">
        <f t="shared" si="17"/>
        <v>1</v>
      </c>
      <c r="U171" s="1">
        <f t="shared" si="17"/>
        <v>1</v>
      </c>
      <c r="V171" s="1">
        <f t="shared" si="17"/>
        <v>1</v>
      </c>
      <c r="W171" s="1">
        <f t="shared" si="17"/>
        <v>1</v>
      </c>
      <c r="X171" s="1">
        <f t="shared" si="17"/>
        <v>1</v>
      </c>
      <c r="Y171" s="1">
        <f t="shared" si="17"/>
        <v>2</v>
      </c>
      <c r="Z171" s="1">
        <f t="shared" si="17"/>
        <v>1</v>
      </c>
      <c r="AA171" s="1">
        <f t="shared" si="17"/>
        <v>1</v>
      </c>
      <c r="AB171" s="1">
        <f t="shared" si="17"/>
        <v>1</v>
      </c>
      <c r="AC171" s="1">
        <f t="shared" si="17"/>
        <v>1</v>
      </c>
      <c r="AD171" s="1">
        <f t="shared" si="17"/>
        <v>1</v>
      </c>
      <c r="AE171" s="1">
        <f t="shared" si="17"/>
        <v>1</v>
      </c>
      <c r="AF171" s="1">
        <f t="shared" si="17"/>
        <v>2</v>
      </c>
      <c r="AG171" s="1">
        <f t="shared" si="17"/>
        <v>1</v>
      </c>
      <c r="AH171" s="54">
        <f>SUM(AH8:AH170)</f>
        <v>35</v>
      </c>
      <c r="AI171" s="54">
        <f>SUM(AI8:AI170)</f>
        <v>80</v>
      </c>
      <c r="AJ171" s="24">
        <f>SUM(AJ8:AJ170)</f>
        <v>2.8159999999999998</v>
      </c>
      <c r="AK171" s="54">
        <f>SUM(AK8:AK170)</f>
        <v>350</v>
      </c>
      <c r="AL171" s="24">
        <f>SUM(AL8:AL170)</f>
        <v>12.614333333333335</v>
      </c>
      <c r="AN171" s="9"/>
    </row>
    <row r="173" spans="1:40">
      <c r="AK173" s="73" t="s">
        <v>266</v>
      </c>
      <c r="AL173" s="72"/>
      <c r="AM173" s="72"/>
      <c r="AN173" s="73"/>
    </row>
  </sheetData>
  <autoFilter ref="A6:AN171">
    <filterColumn colId="33">
      <filters blank="1">
        <filter val="22"/>
        <filter val="35"/>
        <filter val="4"/>
        <filter val="5"/>
      </filters>
    </filterColumn>
  </autoFilter>
  <mergeCells count="8">
    <mergeCell ref="B5:C5"/>
    <mergeCell ref="B1:G1"/>
    <mergeCell ref="D5:F5"/>
    <mergeCell ref="V1:AH1"/>
    <mergeCell ref="W2:AH2"/>
    <mergeCell ref="B2:G2"/>
    <mergeCell ref="B3:G3"/>
    <mergeCell ref="B4:C4"/>
  </mergeCells>
  <pageMargins left="0.3" right="0.15748031496063" top="0.3" bottom="0.43307086614173201" header="0.3" footer="0.3"/>
  <pageSetup paperSize="9" scale="43" fitToHeight="0" orientation="portrait" r:id="rId1"/>
  <headerFooter>
    <oddHeader>&amp;RСтраница &amp;С из &amp;К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O173"/>
  <sheetViews>
    <sheetView zoomScale="85" zoomScaleNormal="85" workbookViewId="0">
      <pane ySplit="6" topLeftCell="A7" activePane="bottomLeft" state="frozen"/>
      <selection pane="bottomLeft" activeCell="AK173" sqref="AK173:AO173"/>
    </sheetView>
  </sheetViews>
  <sheetFormatPr defaultRowHeight="15"/>
  <cols>
    <col min="1" max="1" width="39.42578125" style="1" bestFit="1" customWidth="1"/>
    <col min="2" max="2" width="8.42578125" style="26" customWidth="1"/>
    <col min="3" max="33" width="3.7109375" style="1" customWidth="1"/>
    <col min="34" max="34" width="4.28515625" style="2" customWidth="1"/>
    <col min="35" max="35" width="8.140625" style="1" customWidth="1"/>
    <col min="36" max="36" width="8.140625" style="2" customWidth="1"/>
    <col min="37" max="37" width="8.140625" style="1" customWidth="1"/>
    <col min="38" max="38" width="8.140625" style="2" customWidth="1"/>
    <col min="39" max="39" width="9.28515625" style="2" customWidth="1"/>
    <col min="40" max="16384" width="9.140625" style="1"/>
  </cols>
  <sheetData>
    <row r="1" spans="1:40" ht="18.75">
      <c r="A1" s="43" t="s">
        <v>121</v>
      </c>
      <c r="B1" s="57" t="s">
        <v>124</v>
      </c>
      <c r="C1" s="58"/>
      <c r="D1" s="58"/>
      <c r="E1" s="58"/>
      <c r="F1" s="58"/>
      <c r="G1" s="59"/>
      <c r="H1" s="48"/>
      <c r="V1" s="62" t="s">
        <v>61</v>
      </c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J1" s="1"/>
      <c r="AL1" s="1"/>
    </row>
    <row r="2" spans="1:40">
      <c r="A2" s="44" t="s">
        <v>122</v>
      </c>
      <c r="B2" s="64" t="s">
        <v>125</v>
      </c>
      <c r="C2" s="65"/>
      <c r="D2" s="65"/>
      <c r="E2" s="65"/>
      <c r="F2" s="65"/>
      <c r="G2" s="66"/>
      <c r="H2" s="48"/>
      <c r="V2" s="25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2"/>
      <c r="AJ2" s="15"/>
    </row>
    <row r="3" spans="1:40" ht="15.75" thickBot="1">
      <c r="A3" s="45" t="s">
        <v>123</v>
      </c>
      <c r="B3" s="67" t="s">
        <v>126</v>
      </c>
      <c r="C3" s="68"/>
      <c r="D3" s="69"/>
      <c r="E3" s="69"/>
      <c r="F3" s="69"/>
      <c r="G3" s="70"/>
      <c r="H3" s="48"/>
      <c r="AJ3" s="15"/>
    </row>
    <row r="4" spans="1:40">
      <c r="A4" s="49" t="s">
        <v>25</v>
      </c>
      <c r="B4" s="71">
        <f>AJ171/AL171</f>
        <v>0.18168337223671563</v>
      </c>
      <c r="C4" s="71"/>
      <c r="H4" s="48"/>
    </row>
    <row r="5" spans="1:40" ht="15.75" thickBot="1">
      <c r="A5" s="50" t="s">
        <v>26</v>
      </c>
      <c r="B5" s="56">
        <f>1-B4</f>
        <v>0.8183166277632844</v>
      </c>
      <c r="C5" s="56"/>
      <c r="D5" s="60">
        <f>AL171</f>
        <v>12.138333333333332</v>
      </c>
      <c r="E5" s="61"/>
      <c r="F5" s="61"/>
      <c r="H5" s="51"/>
    </row>
    <row r="6" spans="1:40" ht="74.25" customHeight="1" thickBot="1">
      <c r="A6" s="16" t="s">
        <v>1</v>
      </c>
      <c r="B6" s="27" t="s">
        <v>2</v>
      </c>
      <c r="C6" s="20">
        <v>1</v>
      </c>
      <c r="D6" s="23">
        <v>2</v>
      </c>
      <c r="E6" s="23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3">
        <v>9</v>
      </c>
      <c r="L6" s="23">
        <v>10</v>
      </c>
      <c r="M6" s="20">
        <v>11</v>
      </c>
      <c r="N6" s="20">
        <v>12</v>
      </c>
      <c r="O6" s="20">
        <v>13</v>
      </c>
      <c r="P6" s="20">
        <v>14</v>
      </c>
      <c r="Q6" s="20">
        <v>15</v>
      </c>
      <c r="R6" s="23">
        <v>16</v>
      </c>
      <c r="S6" s="23">
        <v>17</v>
      </c>
      <c r="T6" s="20">
        <v>18</v>
      </c>
      <c r="U6" s="20">
        <v>19</v>
      </c>
      <c r="V6" s="20">
        <v>20</v>
      </c>
      <c r="W6" s="20">
        <v>21</v>
      </c>
      <c r="X6" s="20">
        <v>22</v>
      </c>
      <c r="Y6" s="23">
        <v>23</v>
      </c>
      <c r="Z6" s="23">
        <v>24</v>
      </c>
      <c r="AA6" s="20">
        <v>25</v>
      </c>
      <c r="AB6" s="20">
        <v>26</v>
      </c>
      <c r="AC6" s="20">
        <v>27</v>
      </c>
      <c r="AD6" s="20">
        <v>28</v>
      </c>
      <c r="AE6" s="20">
        <v>29</v>
      </c>
      <c r="AF6" s="23">
        <v>30</v>
      </c>
      <c r="AG6" s="23">
        <v>31</v>
      </c>
      <c r="AH6" s="5" t="s">
        <v>5</v>
      </c>
      <c r="AI6" s="4" t="s">
        <v>23</v>
      </c>
      <c r="AJ6" s="5" t="s">
        <v>24</v>
      </c>
      <c r="AK6" s="4" t="s">
        <v>3</v>
      </c>
      <c r="AL6" s="5" t="s">
        <v>4</v>
      </c>
      <c r="AM6" s="17" t="s">
        <v>6</v>
      </c>
      <c r="AN6" s="8" t="s">
        <v>7</v>
      </c>
    </row>
    <row r="7" spans="1:40" ht="19.5" customHeight="1">
      <c r="A7" s="18"/>
      <c r="B7" s="28"/>
      <c r="C7" s="21" t="s">
        <v>30</v>
      </c>
      <c r="D7" s="21" t="s">
        <v>31</v>
      </c>
      <c r="E7" s="21" t="s">
        <v>32</v>
      </c>
      <c r="F7" s="21" t="s">
        <v>33</v>
      </c>
      <c r="G7" s="21" t="s">
        <v>27</v>
      </c>
      <c r="H7" s="21" t="s">
        <v>28</v>
      </c>
      <c r="I7" s="21" t="s">
        <v>29</v>
      </c>
      <c r="J7" s="21" t="s">
        <v>30</v>
      </c>
      <c r="K7" s="21" t="s">
        <v>31</v>
      </c>
      <c r="L7" s="21" t="s">
        <v>32</v>
      </c>
      <c r="M7" s="21" t="s">
        <v>33</v>
      </c>
      <c r="N7" s="21" t="s">
        <v>27</v>
      </c>
      <c r="O7" s="21" t="s">
        <v>28</v>
      </c>
      <c r="P7" s="21" t="s">
        <v>29</v>
      </c>
      <c r="Q7" s="21" t="s">
        <v>30</v>
      </c>
      <c r="R7" s="21" t="s">
        <v>31</v>
      </c>
      <c r="S7" s="21" t="s">
        <v>32</v>
      </c>
      <c r="T7" s="21" t="s">
        <v>33</v>
      </c>
      <c r="U7" s="21" t="s">
        <v>27</v>
      </c>
      <c r="V7" s="21" t="s">
        <v>28</v>
      </c>
      <c r="W7" s="21" t="s">
        <v>29</v>
      </c>
      <c r="X7" s="21" t="s">
        <v>30</v>
      </c>
      <c r="Y7" s="21" t="s">
        <v>31</v>
      </c>
      <c r="Z7" s="21" t="s">
        <v>32</v>
      </c>
      <c r="AA7" s="21" t="s">
        <v>33</v>
      </c>
      <c r="AB7" s="21" t="s">
        <v>27</v>
      </c>
      <c r="AC7" s="21" t="s">
        <v>28</v>
      </c>
      <c r="AD7" s="21" t="s">
        <v>29</v>
      </c>
      <c r="AE7" s="21" t="s">
        <v>30</v>
      </c>
      <c r="AF7" s="21" t="s">
        <v>31</v>
      </c>
      <c r="AG7" s="21" t="s">
        <v>32</v>
      </c>
      <c r="AH7" s="11"/>
      <c r="AI7" s="10"/>
      <c r="AJ7" s="11"/>
      <c r="AK7" s="10"/>
      <c r="AL7" s="11"/>
      <c r="AM7" s="19"/>
      <c r="AN7" s="12"/>
    </row>
    <row r="8" spans="1:40" ht="15" hidden="1" customHeight="1">
      <c r="A8" s="33" t="s">
        <v>127</v>
      </c>
      <c r="B8" s="29" t="s">
        <v>63</v>
      </c>
      <c r="C8" s="38"/>
      <c r="D8" s="37"/>
      <c r="E8" s="37"/>
      <c r="F8" s="38"/>
      <c r="G8" s="38"/>
      <c r="H8" s="38"/>
      <c r="I8" s="38"/>
      <c r="J8" s="38"/>
      <c r="K8" s="37"/>
      <c r="L8" s="37"/>
      <c r="M8" s="38"/>
      <c r="N8" s="38"/>
      <c r="O8" s="38"/>
      <c r="P8" s="38"/>
      <c r="Q8" s="38"/>
      <c r="R8" s="37"/>
      <c r="S8" s="37"/>
      <c r="T8" s="38"/>
      <c r="U8" s="38"/>
      <c r="V8" s="38"/>
      <c r="W8" s="38"/>
      <c r="X8" s="38"/>
      <c r="Y8" s="37"/>
      <c r="Z8" s="37"/>
      <c r="AA8" s="38"/>
      <c r="AB8" s="38"/>
      <c r="AC8" s="38"/>
      <c r="AD8" s="38"/>
      <c r="AE8" s="38"/>
      <c r="AF8" s="37"/>
      <c r="AG8" s="39"/>
      <c r="AH8" s="7">
        <f>COUNT(C8:AG8)</f>
        <v>0</v>
      </c>
      <c r="AI8" s="13">
        <f>SUM(D8:E8,K8:L8,R8:S8,Y8:Z8,AF8:AG8)</f>
        <v>0</v>
      </c>
      <c r="AJ8" s="53">
        <f>AI8/30*AM8</f>
        <v>0</v>
      </c>
      <c r="AK8" s="3">
        <f>SUM(C8:AG8)</f>
        <v>0</v>
      </c>
      <c r="AL8" s="53">
        <f>AK8/30*AM8</f>
        <v>0</v>
      </c>
      <c r="AM8" s="35">
        <v>0.22600000000000001</v>
      </c>
      <c r="AN8" s="3">
        <v>17000</v>
      </c>
    </row>
    <row r="9" spans="1:40" ht="15" hidden="1" customHeight="1">
      <c r="A9" s="33" t="s">
        <v>128</v>
      </c>
      <c r="B9" s="29" t="s">
        <v>187</v>
      </c>
      <c r="C9" s="37"/>
      <c r="D9" s="38"/>
      <c r="E9" s="38"/>
      <c r="F9" s="37"/>
      <c r="G9" s="37"/>
      <c r="H9" s="37"/>
      <c r="I9" s="37"/>
      <c r="J9" s="37"/>
      <c r="K9" s="38"/>
      <c r="L9" s="38"/>
      <c r="M9" s="37"/>
      <c r="N9" s="37"/>
      <c r="O9" s="37"/>
      <c r="P9" s="37"/>
      <c r="Q9" s="37"/>
      <c r="R9" s="38"/>
      <c r="S9" s="38"/>
      <c r="T9" s="37"/>
      <c r="U9" s="37"/>
      <c r="V9" s="37"/>
      <c r="W9" s="37"/>
      <c r="X9" s="37"/>
      <c r="Y9" s="38"/>
      <c r="Z9" s="38"/>
      <c r="AA9" s="37"/>
      <c r="AB9" s="37"/>
      <c r="AC9" s="37"/>
      <c r="AD9" s="37"/>
      <c r="AE9" s="37"/>
      <c r="AF9" s="38"/>
      <c r="AG9" s="40"/>
      <c r="AH9" s="7">
        <f t="shared" ref="AH9:AH72" si="0">COUNT(C9:AG9)</f>
        <v>0</v>
      </c>
      <c r="AI9" s="13">
        <f t="shared" ref="AI9:AI72" si="1">SUM(D9:E9,K9:L9,R9:S9,Y9:Z9,AF9:AG9)</f>
        <v>0</v>
      </c>
      <c r="AJ9" s="53">
        <f t="shared" ref="AJ9:AJ72" si="2">AI9/30*AM9</f>
        <v>0</v>
      </c>
      <c r="AK9" s="3">
        <f t="shared" ref="AK9:AK72" si="3">SUM(C9:AG9)</f>
        <v>0</v>
      </c>
      <c r="AL9" s="53">
        <f t="shared" ref="AL9:AL72" si="4">AK9/30*AM9</f>
        <v>0</v>
      </c>
      <c r="AM9" s="35">
        <v>0.182</v>
      </c>
      <c r="AN9" s="3">
        <v>17000</v>
      </c>
    </row>
    <row r="10" spans="1:40" ht="15" hidden="1" customHeight="1">
      <c r="A10" s="33" t="s">
        <v>129</v>
      </c>
      <c r="B10" s="29" t="s">
        <v>80</v>
      </c>
      <c r="C10" s="37"/>
      <c r="D10" s="38"/>
      <c r="E10" s="38"/>
      <c r="F10" s="37"/>
      <c r="G10" s="37"/>
      <c r="H10" s="37"/>
      <c r="I10" s="37"/>
      <c r="J10" s="37"/>
      <c r="K10" s="38"/>
      <c r="L10" s="38"/>
      <c r="M10" s="37"/>
      <c r="N10" s="37"/>
      <c r="O10" s="37"/>
      <c r="P10" s="37"/>
      <c r="Q10" s="37"/>
      <c r="R10" s="38"/>
      <c r="S10" s="38"/>
      <c r="T10" s="37"/>
      <c r="U10" s="37"/>
      <c r="V10" s="37"/>
      <c r="W10" s="37"/>
      <c r="X10" s="37"/>
      <c r="Y10" s="38"/>
      <c r="Z10" s="38"/>
      <c r="AA10" s="37"/>
      <c r="AB10" s="37"/>
      <c r="AC10" s="37"/>
      <c r="AD10" s="37"/>
      <c r="AE10" s="37"/>
      <c r="AF10" s="38"/>
      <c r="AG10" s="40"/>
      <c r="AH10" s="7">
        <f t="shared" si="0"/>
        <v>0</v>
      </c>
      <c r="AI10" s="13">
        <f t="shared" si="1"/>
        <v>0</v>
      </c>
      <c r="AJ10" s="53">
        <f t="shared" si="2"/>
        <v>0</v>
      </c>
      <c r="AK10" s="3">
        <f t="shared" si="3"/>
        <v>0</v>
      </c>
      <c r="AL10" s="53">
        <f t="shared" si="4"/>
        <v>0</v>
      </c>
      <c r="AM10" s="35">
        <v>0.182</v>
      </c>
      <c r="AN10" s="3">
        <v>17000</v>
      </c>
    </row>
    <row r="11" spans="1:40" ht="15" hidden="1" customHeight="1">
      <c r="A11" s="33" t="s">
        <v>127</v>
      </c>
      <c r="B11" s="29" t="s">
        <v>188</v>
      </c>
      <c r="C11" s="38"/>
      <c r="D11" s="37"/>
      <c r="E11" s="37"/>
      <c r="F11" s="38"/>
      <c r="G11" s="38"/>
      <c r="H11" s="38"/>
      <c r="I11" s="38"/>
      <c r="J11" s="38"/>
      <c r="K11" s="37"/>
      <c r="L11" s="37"/>
      <c r="M11" s="38"/>
      <c r="N11" s="38"/>
      <c r="O11" s="38"/>
      <c r="P11" s="38"/>
      <c r="Q11" s="38"/>
      <c r="R11" s="37"/>
      <c r="S11" s="37"/>
      <c r="T11" s="38"/>
      <c r="U11" s="38"/>
      <c r="V11" s="38"/>
      <c r="W11" s="38"/>
      <c r="X11" s="38"/>
      <c r="Y11" s="37"/>
      <c r="Z11" s="37"/>
      <c r="AA11" s="38"/>
      <c r="AB11" s="38"/>
      <c r="AC11" s="38"/>
      <c r="AD11" s="38"/>
      <c r="AE11" s="38"/>
      <c r="AF11" s="37"/>
      <c r="AG11" s="39"/>
      <c r="AH11" s="7">
        <f t="shared" si="0"/>
        <v>0</v>
      </c>
      <c r="AI11" s="13">
        <f t="shared" si="1"/>
        <v>0</v>
      </c>
      <c r="AJ11" s="53">
        <f t="shared" si="2"/>
        <v>0</v>
      </c>
      <c r="AK11" s="3">
        <f t="shared" si="3"/>
        <v>0</v>
      </c>
      <c r="AL11" s="53">
        <f t="shared" si="4"/>
        <v>0</v>
      </c>
      <c r="AM11" s="35">
        <v>0.32</v>
      </c>
      <c r="AN11" s="3">
        <v>17000</v>
      </c>
    </row>
    <row r="12" spans="1:40" ht="15" hidden="1" customHeight="1">
      <c r="A12" s="33" t="s">
        <v>127</v>
      </c>
      <c r="B12" s="29" t="s">
        <v>189</v>
      </c>
      <c r="C12" s="37"/>
      <c r="D12" s="38"/>
      <c r="E12" s="37"/>
      <c r="F12" s="37"/>
      <c r="G12" s="37"/>
      <c r="H12" s="37"/>
      <c r="I12" s="37"/>
      <c r="J12" s="37"/>
      <c r="K12" s="38"/>
      <c r="L12" s="37"/>
      <c r="M12" s="37"/>
      <c r="N12" s="37"/>
      <c r="O12" s="37"/>
      <c r="P12" s="37"/>
      <c r="Q12" s="37"/>
      <c r="R12" s="38"/>
      <c r="S12" s="37"/>
      <c r="T12" s="37"/>
      <c r="U12" s="37"/>
      <c r="V12" s="37"/>
      <c r="W12" s="37"/>
      <c r="X12" s="37"/>
      <c r="Y12" s="38"/>
      <c r="Z12" s="37"/>
      <c r="AA12" s="37"/>
      <c r="AB12" s="37"/>
      <c r="AC12" s="37"/>
      <c r="AD12" s="37"/>
      <c r="AE12" s="37"/>
      <c r="AF12" s="38"/>
      <c r="AG12" s="39"/>
      <c r="AH12" s="7">
        <f t="shared" si="0"/>
        <v>0</v>
      </c>
      <c r="AI12" s="13">
        <f t="shared" si="1"/>
        <v>0</v>
      </c>
      <c r="AJ12" s="53">
        <f t="shared" si="2"/>
        <v>0</v>
      </c>
      <c r="AK12" s="3">
        <f t="shared" si="3"/>
        <v>0</v>
      </c>
      <c r="AL12" s="53">
        <f t="shared" si="4"/>
        <v>0</v>
      </c>
      <c r="AM12" s="35">
        <v>0.372</v>
      </c>
      <c r="AN12" s="3">
        <v>17000</v>
      </c>
    </row>
    <row r="13" spans="1:40" ht="15" hidden="1" customHeight="1">
      <c r="A13" s="33" t="s">
        <v>128</v>
      </c>
      <c r="B13" s="29" t="s">
        <v>189</v>
      </c>
      <c r="C13" s="37"/>
      <c r="D13" s="37"/>
      <c r="E13" s="38"/>
      <c r="F13" s="37"/>
      <c r="G13" s="37"/>
      <c r="H13" s="37"/>
      <c r="I13" s="37"/>
      <c r="J13" s="37"/>
      <c r="K13" s="37"/>
      <c r="L13" s="38"/>
      <c r="M13" s="37"/>
      <c r="N13" s="37"/>
      <c r="O13" s="37"/>
      <c r="P13" s="37"/>
      <c r="Q13" s="37"/>
      <c r="R13" s="37"/>
      <c r="S13" s="38"/>
      <c r="T13" s="37"/>
      <c r="U13" s="37"/>
      <c r="V13" s="37"/>
      <c r="W13" s="37"/>
      <c r="X13" s="37"/>
      <c r="Y13" s="37"/>
      <c r="Z13" s="38"/>
      <c r="AA13" s="37"/>
      <c r="AB13" s="37"/>
      <c r="AC13" s="37"/>
      <c r="AD13" s="37"/>
      <c r="AE13" s="37"/>
      <c r="AF13" s="37"/>
      <c r="AG13" s="40"/>
      <c r="AH13" s="7">
        <f t="shared" si="0"/>
        <v>0</v>
      </c>
      <c r="AI13" s="13">
        <f t="shared" si="1"/>
        <v>0</v>
      </c>
      <c r="AJ13" s="53">
        <f t="shared" si="2"/>
        <v>0</v>
      </c>
      <c r="AK13" s="3">
        <f t="shared" si="3"/>
        <v>0</v>
      </c>
      <c r="AL13" s="53">
        <f t="shared" si="4"/>
        <v>0</v>
      </c>
      <c r="AM13" s="35">
        <v>0.27400000000000002</v>
      </c>
      <c r="AN13" s="3">
        <v>17000</v>
      </c>
    </row>
    <row r="14" spans="1:40" ht="15" hidden="1" customHeight="1">
      <c r="A14" s="33" t="s">
        <v>130</v>
      </c>
      <c r="B14" s="29" t="s">
        <v>64</v>
      </c>
      <c r="C14" s="38"/>
      <c r="D14" s="37"/>
      <c r="E14" s="37"/>
      <c r="F14" s="38"/>
      <c r="G14" s="38"/>
      <c r="H14" s="38"/>
      <c r="I14" s="38"/>
      <c r="J14" s="38"/>
      <c r="K14" s="37"/>
      <c r="L14" s="37"/>
      <c r="M14" s="38"/>
      <c r="N14" s="38"/>
      <c r="O14" s="38"/>
      <c r="P14" s="38"/>
      <c r="Q14" s="38"/>
      <c r="R14" s="37"/>
      <c r="S14" s="37"/>
      <c r="T14" s="38"/>
      <c r="U14" s="38"/>
      <c r="V14" s="38"/>
      <c r="W14" s="38"/>
      <c r="X14" s="38"/>
      <c r="Y14" s="37"/>
      <c r="Z14" s="37"/>
      <c r="AA14" s="38"/>
      <c r="AB14" s="38"/>
      <c r="AC14" s="38"/>
      <c r="AD14" s="38"/>
      <c r="AE14" s="38"/>
      <c r="AF14" s="37"/>
      <c r="AG14" s="39"/>
      <c r="AH14" s="7">
        <f t="shared" si="0"/>
        <v>0</v>
      </c>
      <c r="AI14" s="13">
        <f t="shared" si="1"/>
        <v>0</v>
      </c>
      <c r="AJ14" s="53">
        <f t="shared" si="2"/>
        <v>0</v>
      </c>
      <c r="AK14" s="3">
        <f t="shared" si="3"/>
        <v>0</v>
      </c>
      <c r="AL14" s="53">
        <f t="shared" si="4"/>
        <v>0</v>
      </c>
      <c r="AM14" s="35">
        <v>0.255</v>
      </c>
      <c r="AN14" s="3">
        <v>17000</v>
      </c>
    </row>
    <row r="15" spans="1:40" ht="15" hidden="1" customHeight="1">
      <c r="A15" s="33" t="s">
        <v>129</v>
      </c>
      <c r="B15" s="29" t="s">
        <v>81</v>
      </c>
      <c r="C15" s="37"/>
      <c r="D15" s="37"/>
      <c r="E15" s="38"/>
      <c r="F15" s="37"/>
      <c r="G15" s="37"/>
      <c r="H15" s="37"/>
      <c r="I15" s="37"/>
      <c r="J15" s="37"/>
      <c r="K15" s="37"/>
      <c r="L15" s="38"/>
      <c r="M15" s="37"/>
      <c r="N15" s="37"/>
      <c r="O15" s="37"/>
      <c r="P15" s="37"/>
      <c r="Q15" s="37"/>
      <c r="R15" s="37"/>
      <c r="S15" s="38"/>
      <c r="T15" s="37"/>
      <c r="U15" s="37"/>
      <c r="V15" s="37"/>
      <c r="W15" s="37"/>
      <c r="X15" s="37"/>
      <c r="Y15" s="37"/>
      <c r="Z15" s="38"/>
      <c r="AA15" s="37"/>
      <c r="AB15" s="37"/>
      <c r="AC15" s="37"/>
      <c r="AD15" s="37"/>
      <c r="AE15" s="37"/>
      <c r="AF15" s="37"/>
      <c r="AG15" s="40"/>
      <c r="AH15" s="7">
        <f t="shared" si="0"/>
        <v>0</v>
      </c>
      <c r="AI15" s="13">
        <f t="shared" si="1"/>
        <v>0</v>
      </c>
      <c r="AJ15" s="53">
        <f t="shared" si="2"/>
        <v>0</v>
      </c>
      <c r="AK15" s="3">
        <f t="shared" si="3"/>
        <v>0</v>
      </c>
      <c r="AL15" s="53">
        <f t="shared" si="4"/>
        <v>0</v>
      </c>
      <c r="AM15" s="35">
        <v>0.27400000000000002</v>
      </c>
      <c r="AN15" s="3">
        <v>17000</v>
      </c>
    </row>
    <row r="16" spans="1:40" ht="15" hidden="1" customHeight="1">
      <c r="A16" s="33" t="s">
        <v>127</v>
      </c>
      <c r="B16" s="29" t="s">
        <v>65</v>
      </c>
      <c r="C16" s="37"/>
      <c r="D16" s="38"/>
      <c r="E16" s="37"/>
      <c r="F16" s="37"/>
      <c r="G16" s="37"/>
      <c r="H16" s="37"/>
      <c r="I16" s="37"/>
      <c r="J16" s="37"/>
      <c r="K16" s="38"/>
      <c r="L16" s="37"/>
      <c r="M16" s="37"/>
      <c r="N16" s="37"/>
      <c r="O16" s="37"/>
      <c r="P16" s="37"/>
      <c r="Q16" s="37"/>
      <c r="R16" s="38"/>
      <c r="S16" s="37"/>
      <c r="T16" s="37"/>
      <c r="U16" s="37"/>
      <c r="V16" s="37"/>
      <c r="W16" s="37"/>
      <c r="X16" s="37"/>
      <c r="Y16" s="38"/>
      <c r="Z16" s="37"/>
      <c r="AA16" s="37"/>
      <c r="AB16" s="37"/>
      <c r="AC16" s="37"/>
      <c r="AD16" s="37"/>
      <c r="AE16" s="37"/>
      <c r="AF16" s="38"/>
      <c r="AG16" s="39"/>
      <c r="AH16" s="7">
        <f t="shared" si="0"/>
        <v>0</v>
      </c>
      <c r="AI16" s="13">
        <f t="shared" si="1"/>
        <v>0</v>
      </c>
      <c r="AJ16" s="53">
        <f t="shared" si="2"/>
        <v>0</v>
      </c>
      <c r="AK16" s="3">
        <f t="shared" si="3"/>
        <v>0</v>
      </c>
      <c r="AL16" s="53">
        <f t="shared" si="4"/>
        <v>0</v>
      </c>
      <c r="AM16" s="35">
        <v>0.34200000000000003</v>
      </c>
      <c r="AN16" s="3">
        <v>17000</v>
      </c>
    </row>
    <row r="17" spans="1:40" ht="15" hidden="1" customHeight="1">
      <c r="A17" s="33" t="s">
        <v>127</v>
      </c>
      <c r="B17" s="29" t="s">
        <v>66</v>
      </c>
      <c r="C17" s="38"/>
      <c r="D17" s="37"/>
      <c r="E17" s="37"/>
      <c r="F17" s="38"/>
      <c r="G17" s="38"/>
      <c r="H17" s="38"/>
      <c r="I17" s="38"/>
      <c r="J17" s="38"/>
      <c r="K17" s="37"/>
      <c r="L17" s="37"/>
      <c r="M17" s="38"/>
      <c r="N17" s="38"/>
      <c r="O17" s="38"/>
      <c r="P17" s="38"/>
      <c r="Q17" s="38"/>
      <c r="R17" s="37"/>
      <c r="S17" s="37"/>
      <c r="T17" s="38"/>
      <c r="U17" s="38"/>
      <c r="V17" s="38"/>
      <c r="W17" s="38"/>
      <c r="X17" s="38"/>
      <c r="Y17" s="37"/>
      <c r="Z17" s="37"/>
      <c r="AA17" s="38"/>
      <c r="AB17" s="38"/>
      <c r="AC17" s="38"/>
      <c r="AD17" s="38"/>
      <c r="AE17" s="38"/>
      <c r="AF17" s="37"/>
      <c r="AG17" s="39"/>
      <c r="AH17" s="7">
        <f t="shared" si="0"/>
        <v>0</v>
      </c>
      <c r="AI17" s="13">
        <f t="shared" si="1"/>
        <v>0</v>
      </c>
      <c r="AJ17" s="53">
        <f t="shared" si="2"/>
        <v>0</v>
      </c>
      <c r="AK17" s="3">
        <f t="shared" si="3"/>
        <v>0</v>
      </c>
      <c r="AL17" s="53">
        <f t="shared" si="4"/>
        <v>0</v>
      </c>
      <c r="AM17" s="35">
        <v>0.29099999999999998</v>
      </c>
      <c r="AN17" s="3">
        <v>17000</v>
      </c>
    </row>
    <row r="18" spans="1:40" ht="15" hidden="1" customHeight="1">
      <c r="A18" s="33" t="s">
        <v>127</v>
      </c>
      <c r="B18" s="29" t="s">
        <v>190</v>
      </c>
      <c r="C18" s="37"/>
      <c r="D18" s="37"/>
      <c r="E18" s="38"/>
      <c r="F18" s="37"/>
      <c r="G18" s="37"/>
      <c r="H18" s="37"/>
      <c r="I18" s="37"/>
      <c r="J18" s="37"/>
      <c r="K18" s="37"/>
      <c r="L18" s="38"/>
      <c r="M18" s="37"/>
      <c r="N18" s="37"/>
      <c r="O18" s="37"/>
      <c r="P18" s="37"/>
      <c r="Q18" s="37"/>
      <c r="R18" s="37"/>
      <c r="S18" s="38"/>
      <c r="T18" s="37"/>
      <c r="U18" s="37"/>
      <c r="V18" s="37"/>
      <c r="W18" s="37"/>
      <c r="X18" s="37"/>
      <c r="Y18" s="37"/>
      <c r="Z18" s="38"/>
      <c r="AA18" s="37"/>
      <c r="AB18" s="37"/>
      <c r="AC18" s="37"/>
      <c r="AD18" s="37"/>
      <c r="AE18" s="37"/>
      <c r="AF18" s="37"/>
      <c r="AG18" s="40"/>
      <c r="AH18" s="7">
        <f t="shared" si="0"/>
        <v>0</v>
      </c>
      <c r="AI18" s="13">
        <f t="shared" si="1"/>
        <v>0</v>
      </c>
      <c r="AJ18" s="53">
        <f t="shared" si="2"/>
        <v>0</v>
      </c>
      <c r="AK18" s="3">
        <f t="shared" si="3"/>
        <v>0</v>
      </c>
      <c r="AL18" s="53">
        <f t="shared" si="4"/>
        <v>0</v>
      </c>
      <c r="AM18" s="35">
        <v>0.111</v>
      </c>
      <c r="AN18" s="3">
        <v>17000</v>
      </c>
    </row>
    <row r="19" spans="1:40" ht="15" hidden="1" customHeight="1">
      <c r="A19" s="33" t="s">
        <v>127</v>
      </c>
      <c r="B19" s="29" t="s">
        <v>82</v>
      </c>
      <c r="C19" s="37"/>
      <c r="D19" s="38"/>
      <c r="E19" s="37"/>
      <c r="F19" s="37"/>
      <c r="G19" s="37"/>
      <c r="H19" s="37"/>
      <c r="I19" s="37"/>
      <c r="J19" s="37"/>
      <c r="K19" s="38"/>
      <c r="L19" s="37"/>
      <c r="M19" s="37"/>
      <c r="N19" s="37"/>
      <c r="O19" s="37"/>
      <c r="P19" s="37"/>
      <c r="Q19" s="37"/>
      <c r="R19" s="38"/>
      <c r="S19" s="37"/>
      <c r="T19" s="37"/>
      <c r="U19" s="37"/>
      <c r="V19" s="37"/>
      <c r="W19" s="37"/>
      <c r="X19" s="37"/>
      <c r="Y19" s="38"/>
      <c r="Z19" s="37"/>
      <c r="AA19" s="37"/>
      <c r="AB19" s="37"/>
      <c r="AC19" s="37"/>
      <c r="AD19" s="37"/>
      <c r="AE19" s="37"/>
      <c r="AF19" s="38"/>
      <c r="AG19" s="39"/>
      <c r="AH19" s="7">
        <f t="shared" si="0"/>
        <v>0</v>
      </c>
      <c r="AI19" s="13">
        <f t="shared" si="1"/>
        <v>0</v>
      </c>
      <c r="AJ19" s="53">
        <f t="shared" si="2"/>
        <v>0</v>
      </c>
      <c r="AK19" s="3">
        <f t="shared" si="3"/>
        <v>0</v>
      </c>
      <c r="AL19" s="53">
        <f t="shared" si="4"/>
        <v>0</v>
      </c>
      <c r="AM19" s="35">
        <v>0.111</v>
      </c>
      <c r="AN19" s="3">
        <v>17000</v>
      </c>
    </row>
    <row r="20" spans="1:40" ht="15" hidden="1" customHeight="1">
      <c r="A20" s="33" t="s">
        <v>130</v>
      </c>
      <c r="B20" s="29" t="s">
        <v>83</v>
      </c>
      <c r="C20" s="38"/>
      <c r="D20" s="37"/>
      <c r="E20" s="37"/>
      <c r="F20" s="38"/>
      <c r="G20" s="38"/>
      <c r="H20" s="38"/>
      <c r="I20" s="38"/>
      <c r="J20" s="38"/>
      <c r="K20" s="37"/>
      <c r="L20" s="37"/>
      <c r="M20" s="38"/>
      <c r="N20" s="38"/>
      <c r="O20" s="38"/>
      <c r="P20" s="38"/>
      <c r="Q20" s="38"/>
      <c r="R20" s="37"/>
      <c r="S20" s="37"/>
      <c r="T20" s="38"/>
      <c r="U20" s="38"/>
      <c r="V20" s="38"/>
      <c r="W20" s="38"/>
      <c r="X20" s="38"/>
      <c r="Y20" s="37"/>
      <c r="Z20" s="37"/>
      <c r="AA20" s="38"/>
      <c r="AB20" s="38"/>
      <c r="AC20" s="38"/>
      <c r="AD20" s="38"/>
      <c r="AE20" s="38"/>
      <c r="AF20" s="37"/>
      <c r="AG20" s="39"/>
      <c r="AH20" s="7">
        <f t="shared" si="0"/>
        <v>0</v>
      </c>
      <c r="AI20" s="13">
        <f t="shared" si="1"/>
        <v>0</v>
      </c>
      <c r="AJ20" s="53">
        <f t="shared" si="2"/>
        <v>0</v>
      </c>
      <c r="AK20" s="3">
        <f t="shared" si="3"/>
        <v>0</v>
      </c>
      <c r="AL20" s="53">
        <f t="shared" si="4"/>
        <v>0</v>
      </c>
      <c r="AM20" s="35">
        <v>0.245</v>
      </c>
      <c r="AN20" s="3">
        <v>17000</v>
      </c>
    </row>
    <row r="21" spans="1:40" ht="15" hidden="1" customHeight="1">
      <c r="A21" s="33" t="s">
        <v>130</v>
      </c>
      <c r="B21" s="29" t="s">
        <v>34</v>
      </c>
      <c r="C21" s="37"/>
      <c r="D21" s="37"/>
      <c r="E21" s="38"/>
      <c r="F21" s="37"/>
      <c r="G21" s="37"/>
      <c r="H21" s="37"/>
      <c r="I21" s="37"/>
      <c r="J21" s="37"/>
      <c r="K21" s="37"/>
      <c r="L21" s="38"/>
      <c r="M21" s="37"/>
      <c r="N21" s="37"/>
      <c r="O21" s="37"/>
      <c r="P21" s="37"/>
      <c r="Q21" s="37"/>
      <c r="R21" s="37"/>
      <c r="S21" s="38"/>
      <c r="T21" s="37"/>
      <c r="U21" s="37"/>
      <c r="V21" s="37"/>
      <c r="W21" s="37"/>
      <c r="X21" s="37"/>
      <c r="Y21" s="37"/>
      <c r="Z21" s="38"/>
      <c r="AA21" s="37"/>
      <c r="AB21" s="37"/>
      <c r="AC21" s="37"/>
      <c r="AD21" s="37"/>
      <c r="AE21" s="37"/>
      <c r="AF21" s="37"/>
      <c r="AG21" s="40"/>
      <c r="AH21" s="7">
        <f t="shared" si="0"/>
        <v>0</v>
      </c>
      <c r="AI21" s="13">
        <f t="shared" si="1"/>
        <v>0</v>
      </c>
      <c r="AJ21" s="53">
        <f t="shared" si="2"/>
        <v>0</v>
      </c>
      <c r="AK21" s="3">
        <f t="shared" si="3"/>
        <v>0</v>
      </c>
      <c r="AL21" s="53">
        <f t="shared" si="4"/>
        <v>0</v>
      </c>
      <c r="AM21" s="35">
        <v>0.28599999999999998</v>
      </c>
      <c r="AN21" s="3">
        <v>17000</v>
      </c>
    </row>
    <row r="22" spans="1:40" hidden="1">
      <c r="A22" s="33" t="s">
        <v>131</v>
      </c>
      <c r="B22" s="29" t="s">
        <v>191</v>
      </c>
      <c r="C22" s="37"/>
      <c r="D22" s="37"/>
      <c r="E22" s="38"/>
      <c r="F22" s="37"/>
      <c r="G22" s="37"/>
      <c r="H22" s="37"/>
      <c r="I22" s="37"/>
      <c r="J22" s="37"/>
      <c r="K22" s="37"/>
      <c r="L22" s="38"/>
      <c r="M22" s="37"/>
      <c r="N22" s="37"/>
      <c r="O22" s="37"/>
      <c r="P22" s="37"/>
      <c r="Q22" s="37"/>
      <c r="R22" s="37"/>
      <c r="S22" s="38"/>
      <c r="T22" s="37"/>
      <c r="U22" s="37"/>
      <c r="V22" s="37"/>
      <c r="W22" s="37"/>
      <c r="X22" s="37"/>
      <c r="Y22" s="37"/>
      <c r="Z22" s="38"/>
      <c r="AA22" s="37"/>
      <c r="AB22" s="37"/>
      <c r="AC22" s="37"/>
      <c r="AD22" s="37"/>
      <c r="AE22" s="37"/>
      <c r="AF22" s="37"/>
      <c r="AG22" s="40"/>
      <c r="AH22" s="7">
        <f t="shared" si="0"/>
        <v>0</v>
      </c>
      <c r="AI22" s="13">
        <f t="shared" si="1"/>
        <v>0</v>
      </c>
      <c r="AJ22" s="53">
        <f t="shared" si="2"/>
        <v>0</v>
      </c>
      <c r="AK22" s="3">
        <f t="shared" si="3"/>
        <v>0</v>
      </c>
      <c r="AL22" s="53">
        <f t="shared" si="4"/>
        <v>0</v>
      </c>
      <c r="AM22" s="35">
        <v>0.20799999999999999</v>
      </c>
      <c r="AN22" s="3">
        <v>17000</v>
      </c>
    </row>
    <row r="23" spans="1:40" hidden="1">
      <c r="A23" s="33" t="s">
        <v>131</v>
      </c>
      <c r="B23" s="29" t="s">
        <v>85</v>
      </c>
      <c r="C23" s="37"/>
      <c r="D23" s="38"/>
      <c r="E23" s="37"/>
      <c r="F23" s="37"/>
      <c r="G23" s="37"/>
      <c r="H23" s="37"/>
      <c r="I23" s="37"/>
      <c r="J23" s="37"/>
      <c r="K23" s="38"/>
      <c r="L23" s="37"/>
      <c r="M23" s="37"/>
      <c r="N23" s="37"/>
      <c r="O23" s="37"/>
      <c r="P23" s="37"/>
      <c r="Q23" s="37"/>
      <c r="R23" s="38"/>
      <c r="S23" s="37"/>
      <c r="T23" s="37"/>
      <c r="U23" s="37"/>
      <c r="V23" s="37"/>
      <c r="W23" s="37"/>
      <c r="X23" s="37"/>
      <c r="Y23" s="38"/>
      <c r="Z23" s="37"/>
      <c r="AA23" s="37"/>
      <c r="AB23" s="37"/>
      <c r="AC23" s="37"/>
      <c r="AD23" s="37"/>
      <c r="AE23" s="37"/>
      <c r="AF23" s="38"/>
      <c r="AG23" s="39"/>
      <c r="AH23" s="7">
        <f t="shared" si="0"/>
        <v>0</v>
      </c>
      <c r="AI23" s="13">
        <f t="shared" si="1"/>
        <v>0</v>
      </c>
      <c r="AJ23" s="53">
        <f t="shared" si="2"/>
        <v>0</v>
      </c>
      <c r="AK23" s="3">
        <f t="shared" si="3"/>
        <v>0</v>
      </c>
      <c r="AL23" s="53">
        <f t="shared" si="4"/>
        <v>0</v>
      </c>
      <c r="AM23" s="35">
        <v>0.20799999999999999</v>
      </c>
      <c r="AN23" s="3">
        <v>17000</v>
      </c>
    </row>
    <row r="24" spans="1:40" hidden="1">
      <c r="A24" s="33" t="s">
        <v>132</v>
      </c>
      <c r="B24" s="29" t="s">
        <v>10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40"/>
      <c r="AH24" s="7">
        <f t="shared" si="0"/>
        <v>0</v>
      </c>
      <c r="AI24" s="13">
        <f t="shared" si="1"/>
        <v>0</v>
      </c>
      <c r="AJ24" s="53">
        <f t="shared" si="2"/>
        <v>0</v>
      </c>
      <c r="AK24" s="3">
        <f t="shared" si="3"/>
        <v>0</v>
      </c>
      <c r="AL24" s="53">
        <f t="shared" si="4"/>
        <v>0</v>
      </c>
      <c r="AM24" s="35">
        <v>0.71199999999999997</v>
      </c>
      <c r="AN24" s="3">
        <v>17000</v>
      </c>
    </row>
    <row r="25" spans="1:40" hidden="1">
      <c r="A25" s="33" t="s">
        <v>133</v>
      </c>
      <c r="B25" s="29" t="s">
        <v>35</v>
      </c>
      <c r="C25" s="37"/>
      <c r="D25" s="38"/>
      <c r="E25" s="38"/>
      <c r="F25" s="37"/>
      <c r="G25" s="37"/>
      <c r="H25" s="37"/>
      <c r="I25" s="37"/>
      <c r="J25" s="37"/>
      <c r="K25" s="38"/>
      <c r="L25" s="38"/>
      <c r="M25" s="37"/>
      <c r="N25" s="37"/>
      <c r="O25" s="37"/>
      <c r="P25" s="37"/>
      <c r="Q25" s="37"/>
      <c r="R25" s="38"/>
      <c r="S25" s="38"/>
      <c r="T25" s="37"/>
      <c r="U25" s="37"/>
      <c r="V25" s="37"/>
      <c r="W25" s="37"/>
      <c r="X25" s="37"/>
      <c r="Y25" s="38"/>
      <c r="Z25" s="38"/>
      <c r="AA25" s="37"/>
      <c r="AB25" s="37"/>
      <c r="AC25" s="37"/>
      <c r="AD25" s="37"/>
      <c r="AE25" s="37"/>
      <c r="AF25" s="38"/>
      <c r="AG25" s="40"/>
      <c r="AH25" s="7">
        <f t="shared" si="0"/>
        <v>0</v>
      </c>
      <c r="AI25" s="13">
        <f t="shared" si="1"/>
        <v>0</v>
      </c>
      <c r="AJ25" s="53">
        <f t="shared" si="2"/>
        <v>0</v>
      </c>
      <c r="AK25" s="3">
        <f t="shared" si="3"/>
        <v>0</v>
      </c>
      <c r="AL25" s="53">
        <f t="shared" si="4"/>
        <v>0</v>
      </c>
      <c r="AM25" s="35">
        <v>1.111</v>
      </c>
      <c r="AN25" s="3">
        <v>17000</v>
      </c>
    </row>
    <row r="26" spans="1:40" hidden="1">
      <c r="A26" s="33" t="s">
        <v>134</v>
      </c>
      <c r="B26" s="29" t="s">
        <v>11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40"/>
      <c r="AH26" s="7">
        <f t="shared" si="0"/>
        <v>0</v>
      </c>
      <c r="AI26" s="13">
        <f t="shared" si="1"/>
        <v>0</v>
      </c>
      <c r="AJ26" s="53">
        <f t="shared" si="2"/>
        <v>0</v>
      </c>
      <c r="AK26" s="3">
        <f t="shared" si="3"/>
        <v>0</v>
      </c>
      <c r="AL26" s="53">
        <f t="shared" si="4"/>
        <v>0</v>
      </c>
      <c r="AM26" s="35">
        <v>1.0029999999999999</v>
      </c>
      <c r="AN26" s="3">
        <v>17000</v>
      </c>
    </row>
    <row r="27" spans="1:40" hidden="1">
      <c r="A27" s="33" t="s">
        <v>138</v>
      </c>
      <c r="B27" s="29" t="s">
        <v>86</v>
      </c>
      <c r="C27" s="37"/>
      <c r="D27" s="38"/>
      <c r="E27" s="37"/>
      <c r="F27" s="37"/>
      <c r="G27" s="37"/>
      <c r="H27" s="37"/>
      <c r="I27" s="37"/>
      <c r="J27" s="37"/>
      <c r="K27" s="38"/>
      <c r="L27" s="37"/>
      <c r="M27" s="37"/>
      <c r="N27" s="37"/>
      <c r="O27" s="37"/>
      <c r="P27" s="37"/>
      <c r="Q27" s="37"/>
      <c r="R27" s="38"/>
      <c r="S27" s="37"/>
      <c r="T27" s="37"/>
      <c r="U27" s="37"/>
      <c r="V27" s="37"/>
      <c r="W27" s="37"/>
      <c r="X27" s="37"/>
      <c r="Y27" s="38"/>
      <c r="Z27" s="37"/>
      <c r="AA27" s="37"/>
      <c r="AB27" s="37"/>
      <c r="AC27" s="37"/>
      <c r="AD27" s="37"/>
      <c r="AE27" s="37"/>
      <c r="AF27" s="38"/>
      <c r="AG27" s="39"/>
      <c r="AH27" s="7">
        <f t="shared" si="0"/>
        <v>0</v>
      </c>
      <c r="AI27" s="13">
        <f t="shared" si="1"/>
        <v>0</v>
      </c>
      <c r="AJ27" s="53">
        <f t="shared" si="2"/>
        <v>0</v>
      </c>
      <c r="AK27" s="3">
        <f t="shared" si="3"/>
        <v>0</v>
      </c>
      <c r="AL27" s="53">
        <f t="shared" si="4"/>
        <v>0</v>
      </c>
      <c r="AM27" s="35">
        <v>1.6619999999999999</v>
      </c>
      <c r="AN27" s="3">
        <v>17000</v>
      </c>
    </row>
    <row r="28" spans="1:40" hidden="1">
      <c r="A28" s="33" t="s">
        <v>137</v>
      </c>
      <c r="B28" s="29" t="s">
        <v>86</v>
      </c>
      <c r="C28" s="38"/>
      <c r="D28" s="37"/>
      <c r="E28" s="37"/>
      <c r="F28" s="38"/>
      <c r="G28" s="38"/>
      <c r="H28" s="38"/>
      <c r="I28" s="38"/>
      <c r="J28" s="38"/>
      <c r="K28" s="37"/>
      <c r="L28" s="37"/>
      <c r="M28" s="38"/>
      <c r="N28" s="38"/>
      <c r="O28" s="38"/>
      <c r="P28" s="38"/>
      <c r="Q28" s="38"/>
      <c r="R28" s="37"/>
      <c r="S28" s="37"/>
      <c r="T28" s="38"/>
      <c r="U28" s="38"/>
      <c r="V28" s="38"/>
      <c r="W28" s="38"/>
      <c r="X28" s="38"/>
      <c r="Y28" s="37"/>
      <c r="Z28" s="37"/>
      <c r="AA28" s="38"/>
      <c r="AB28" s="38"/>
      <c r="AC28" s="38"/>
      <c r="AD28" s="38"/>
      <c r="AE28" s="38"/>
      <c r="AF28" s="37"/>
      <c r="AG28" s="39"/>
      <c r="AH28" s="7">
        <f t="shared" si="0"/>
        <v>0</v>
      </c>
      <c r="AI28" s="13">
        <f t="shared" si="1"/>
        <v>0</v>
      </c>
      <c r="AJ28" s="53">
        <f t="shared" si="2"/>
        <v>0</v>
      </c>
      <c r="AK28" s="3">
        <f t="shared" si="3"/>
        <v>0</v>
      </c>
      <c r="AL28" s="53">
        <f t="shared" si="4"/>
        <v>0</v>
      </c>
      <c r="AM28" s="35">
        <v>0.95199999999999996</v>
      </c>
      <c r="AN28" s="3">
        <v>17000</v>
      </c>
    </row>
    <row r="29" spans="1:40" hidden="1">
      <c r="A29" s="33" t="s">
        <v>138</v>
      </c>
      <c r="B29" s="29" t="s">
        <v>87</v>
      </c>
      <c r="C29" s="37"/>
      <c r="D29" s="37"/>
      <c r="E29" s="38"/>
      <c r="F29" s="37"/>
      <c r="G29" s="37"/>
      <c r="H29" s="37"/>
      <c r="I29" s="37"/>
      <c r="J29" s="37"/>
      <c r="K29" s="37"/>
      <c r="L29" s="38"/>
      <c r="M29" s="37"/>
      <c r="N29" s="37"/>
      <c r="O29" s="37"/>
      <c r="P29" s="37"/>
      <c r="Q29" s="37"/>
      <c r="R29" s="37"/>
      <c r="S29" s="38"/>
      <c r="T29" s="37"/>
      <c r="U29" s="37"/>
      <c r="V29" s="37"/>
      <c r="W29" s="37"/>
      <c r="X29" s="37"/>
      <c r="Y29" s="37"/>
      <c r="Z29" s="38"/>
      <c r="AA29" s="37"/>
      <c r="AB29" s="37"/>
      <c r="AC29" s="37"/>
      <c r="AD29" s="37"/>
      <c r="AE29" s="37"/>
      <c r="AF29" s="37"/>
      <c r="AG29" s="40"/>
      <c r="AH29" s="7">
        <f t="shared" si="0"/>
        <v>0</v>
      </c>
      <c r="AI29" s="13">
        <f t="shared" si="1"/>
        <v>0</v>
      </c>
      <c r="AJ29" s="53">
        <f t="shared" si="2"/>
        <v>0</v>
      </c>
      <c r="AK29" s="3">
        <f t="shared" si="3"/>
        <v>0</v>
      </c>
      <c r="AL29" s="53">
        <f t="shared" si="4"/>
        <v>0</v>
      </c>
      <c r="AM29" s="35">
        <v>1.651</v>
      </c>
      <c r="AN29" s="3">
        <v>17000</v>
      </c>
    </row>
    <row r="30" spans="1:40">
      <c r="A30" s="33" t="s">
        <v>138</v>
      </c>
      <c r="B30" s="29" t="s">
        <v>12</v>
      </c>
      <c r="C30" s="38">
        <v>10</v>
      </c>
      <c r="D30" s="37"/>
      <c r="E30" s="37"/>
      <c r="F30" s="38">
        <v>10</v>
      </c>
      <c r="G30" s="38">
        <v>10</v>
      </c>
      <c r="H30" s="38">
        <v>10</v>
      </c>
      <c r="I30" s="38">
        <v>10</v>
      </c>
      <c r="J30" s="38">
        <v>10</v>
      </c>
      <c r="K30" s="37"/>
      <c r="L30" s="37"/>
      <c r="M30" s="38">
        <v>10</v>
      </c>
      <c r="N30" s="38">
        <v>10</v>
      </c>
      <c r="O30" s="38">
        <v>10</v>
      </c>
      <c r="P30" s="38">
        <v>10</v>
      </c>
      <c r="Q30" s="38">
        <v>10</v>
      </c>
      <c r="R30" s="37"/>
      <c r="S30" s="37"/>
      <c r="T30" s="38">
        <v>10</v>
      </c>
      <c r="U30" s="38">
        <v>10</v>
      </c>
      <c r="V30" s="38">
        <v>10</v>
      </c>
      <c r="W30" s="38">
        <v>10</v>
      </c>
      <c r="X30" s="38">
        <v>10</v>
      </c>
      <c r="Y30" s="37"/>
      <c r="Z30" s="37"/>
      <c r="AA30" s="38">
        <v>10</v>
      </c>
      <c r="AB30" s="38">
        <v>10</v>
      </c>
      <c r="AC30" s="38">
        <v>10</v>
      </c>
      <c r="AD30" s="38">
        <v>10</v>
      </c>
      <c r="AE30" s="38">
        <v>10</v>
      </c>
      <c r="AF30" s="37"/>
      <c r="AG30" s="39"/>
      <c r="AH30" s="7">
        <f t="shared" si="0"/>
        <v>21</v>
      </c>
      <c r="AI30" s="13">
        <f t="shared" si="1"/>
        <v>0</v>
      </c>
      <c r="AJ30" s="53">
        <f t="shared" si="2"/>
        <v>0</v>
      </c>
      <c r="AK30" s="3">
        <f t="shared" si="3"/>
        <v>210</v>
      </c>
      <c r="AL30" s="53">
        <f t="shared" si="4"/>
        <v>9.9329999999999998</v>
      </c>
      <c r="AM30" s="35">
        <v>1.419</v>
      </c>
      <c r="AN30" s="3">
        <v>17000</v>
      </c>
    </row>
    <row r="31" spans="1:40">
      <c r="A31" s="33" t="s">
        <v>222</v>
      </c>
      <c r="B31" s="29" t="s">
        <v>239</v>
      </c>
      <c r="C31" s="37"/>
      <c r="D31" s="38"/>
      <c r="E31" s="38">
        <v>10</v>
      </c>
      <c r="F31" s="37"/>
      <c r="G31" s="37"/>
      <c r="H31" s="37"/>
      <c r="I31" s="37"/>
      <c r="J31" s="37"/>
      <c r="K31" s="38"/>
      <c r="L31" s="38">
        <v>10</v>
      </c>
      <c r="M31" s="37"/>
      <c r="N31" s="37"/>
      <c r="O31" s="37"/>
      <c r="P31" s="37"/>
      <c r="Q31" s="37"/>
      <c r="R31" s="38"/>
      <c r="S31" s="38">
        <v>10</v>
      </c>
      <c r="T31" s="37"/>
      <c r="U31" s="37"/>
      <c r="V31" s="37"/>
      <c r="W31" s="37"/>
      <c r="X31" s="37"/>
      <c r="Y31" s="38"/>
      <c r="Z31" s="38">
        <v>10</v>
      </c>
      <c r="AA31" s="37"/>
      <c r="AB31" s="37"/>
      <c r="AC31" s="37"/>
      <c r="AD31" s="37"/>
      <c r="AE31" s="37"/>
      <c r="AF31" s="38"/>
      <c r="AG31" s="40"/>
      <c r="AH31" s="7">
        <f t="shared" si="0"/>
        <v>4</v>
      </c>
      <c r="AI31" s="13">
        <f t="shared" si="1"/>
        <v>40</v>
      </c>
      <c r="AJ31" s="53">
        <f t="shared" si="2"/>
        <v>2.2053333333333329</v>
      </c>
      <c r="AK31" s="3">
        <f t="shared" si="3"/>
        <v>40</v>
      </c>
      <c r="AL31" s="53">
        <f t="shared" si="4"/>
        <v>2.2053333333333329</v>
      </c>
      <c r="AM31" s="35">
        <v>1.6539999999999999</v>
      </c>
      <c r="AN31" s="3">
        <v>17000</v>
      </c>
    </row>
    <row r="32" spans="1:40" hidden="1">
      <c r="A32" s="33" t="s">
        <v>141</v>
      </c>
      <c r="B32" s="29" t="s">
        <v>88</v>
      </c>
      <c r="C32" s="37"/>
      <c r="D32" s="38"/>
      <c r="E32" s="37"/>
      <c r="F32" s="37"/>
      <c r="G32" s="37"/>
      <c r="H32" s="37"/>
      <c r="I32" s="37"/>
      <c r="J32" s="37"/>
      <c r="K32" s="38"/>
      <c r="L32" s="37"/>
      <c r="M32" s="37"/>
      <c r="N32" s="37"/>
      <c r="O32" s="37"/>
      <c r="P32" s="37"/>
      <c r="Q32" s="37"/>
      <c r="R32" s="38"/>
      <c r="S32" s="37"/>
      <c r="T32" s="37"/>
      <c r="U32" s="37"/>
      <c r="V32" s="37"/>
      <c r="W32" s="37"/>
      <c r="X32" s="37"/>
      <c r="Y32" s="38"/>
      <c r="Z32" s="37"/>
      <c r="AA32" s="37"/>
      <c r="AB32" s="37"/>
      <c r="AC32" s="37"/>
      <c r="AD32" s="37"/>
      <c r="AE32" s="37"/>
      <c r="AF32" s="38"/>
      <c r="AG32" s="39"/>
      <c r="AH32" s="7">
        <f t="shared" si="0"/>
        <v>0</v>
      </c>
      <c r="AI32" s="13">
        <f t="shared" si="1"/>
        <v>0</v>
      </c>
      <c r="AJ32" s="53">
        <f t="shared" si="2"/>
        <v>0</v>
      </c>
      <c r="AK32" s="3">
        <f t="shared" si="3"/>
        <v>0</v>
      </c>
      <c r="AL32" s="53">
        <f t="shared" si="4"/>
        <v>0</v>
      </c>
      <c r="AM32" s="35">
        <v>0.68600000000000005</v>
      </c>
      <c r="AN32" s="3">
        <v>17000</v>
      </c>
    </row>
    <row r="33" spans="1:40" hidden="1">
      <c r="A33" s="33" t="s">
        <v>141</v>
      </c>
      <c r="B33" s="29" t="s">
        <v>240</v>
      </c>
      <c r="C33" s="37"/>
      <c r="D33" s="37"/>
      <c r="E33" s="38"/>
      <c r="F33" s="37"/>
      <c r="G33" s="37"/>
      <c r="H33" s="37"/>
      <c r="I33" s="37"/>
      <c r="J33" s="37"/>
      <c r="K33" s="37"/>
      <c r="L33" s="38"/>
      <c r="M33" s="37"/>
      <c r="N33" s="37"/>
      <c r="O33" s="37"/>
      <c r="P33" s="37"/>
      <c r="Q33" s="37"/>
      <c r="R33" s="37"/>
      <c r="S33" s="38"/>
      <c r="T33" s="37"/>
      <c r="U33" s="37"/>
      <c r="V33" s="37"/>
      <c r="W33" s="37"/>
      <c r="X33" s="37"/>
      <c r="Y33" s="37"/>
      <c r="Z33" s="38"/>
      <c r="AA33" s="37"/>
      <c r="AB33" s="37"/>
      <c r="AC33" s="37"/>
      <c r="AD33" s="37"/>
      <c r="AE33" s="37"/>
      <c r="AF33" s="37"/>
      <c r="AG33" s="40"/>
      <c r="AH33" s="7">
        <f t="shared" si="0"/>
        <v>0</v>
      </c>
      <c r="AI33" s="13">
        <f t="shared" si="1"/>
        <v>0</v>
      </c>
      <c r="AJ33" s="53">
        <f t="shared" si="2"/>
        <v>0</v>
      </c>
      <c r="AK33" s="3">
        <f t="shared" si="3"/>
        <v>0</v>
      </c>
      <c r="AL33" s="53">
        <f t="shared" si="4"/>
        <v>0</v>
      </c>
      <c r="AM33" s="35">
        <v>0.68600000000000005</v>
      </c>
      <c r="AN33" s="3">
        <v>17000</v>
      </c>
    </row>
    <row r="34" spans="1:40" hidden="1">
      <c r="A34" s="33" t="s">
        <v>142</v>
      </c>
      <c r="B34" s="29" t="s">
        <v>192</v>
      </c>
      <c r="C34" s="38"/>
      <c r="D34" s="37"/>
      <c r="E34" s="37"/>
      <c r="F34" s="38"/>
      <c r="G34" s="38"/>
      <c r="H34" s="38"/>
      <c r="I34" s="38"/>
      <c r="J34" s="38"/>
      <c r="K34" s="37"/>
      <c r="L34" s="37"/>
      <c r="M34" s="38"/>
      <c r="N34" s="38"/>
      <c r="O34" s="38"/>
      <c r="P34" s="38"/>
      <c r="Q34" s="38"/>
      <c r="R34" s="37"/>
      <c r="S34" s="37"/>
      <c r="T34" s="38"/>
      <c r="U34" s="38"/>
      <c r="V34" s="38"/>
      <c r="W34" s="38"/>
      <c r="X34" s="38"/>
      <c r="Y34" s="37"/>
      <c r="Z34" s="37"/>
      <c r="AA34" s="38"/>
      <c r="AB34" s="38"/>
      <c r="AC34" s="38"/>
      <c r="AD34" s="38"/>
      <c r="AE34" s="38"/>
      <c r="AF34" s="37"/>
      <c r="AG34" s="39"/>
      <c r="AH34" s="7">
        <f t="shared" si="0"/>
        <v>0</v>
      </c>
      <c r="AI34" s="13">
        <f t="shared" si="1"/>
        <v>0</v>
      </c>
      <c r="AJ34" s="53">
        <f t="shared" si="2"/>
        <v>0</v>
      </c>
      <c r="AK34" s="3">
        <f t="shared" si="3"/>
        <v>0</v>
      </c>
      <c r="AL34" s="53">
        <f t="shared" si="4"/>
        <v>0</v>
      </c>
      <c r="AM34" s="35">
        <v>1.417</v>
      </c>
      <c r="AN34" s="3">
        <v>17000</v>
      </c>
    </row>
    <row r="35" spans="1:40" hidden="1">
      <c r="A35" s="33" t="s">
        <v>76</v>
      </c>
      <c r="B35" s="29" t="s">
        <v>89</v>
      </c>
      <c r="C35" s="37"/>
      <c r="D35" s="37"/>
      <c r="E35" s="37"/>
      <c r="F35" s="37"/>
      <c r="G35" s="37"/>
      <c r="H35" s="38"/>
      <c r="I35" s="37"/>
      <c r="J35" s="37"/>
      <c r="K35" s="37"/>
      <c r="L35" s="37"/>
      <c r="M35" s="37"/>
      <c r="N35" s="37"/>
      <c r="O35" s="38"/>
      <c r="P35" s="37"/>
      <c r="Q35" s="37"/>
      <c r="R35" s="37"/>
      <c r="S35" s="37"/>
      <c r="T35" s="37"/>
      <c r="U35" s="37"/>
      <c r="V35" s="38"/>
      <c r="W35" s="37"/>
      <c r="X35" s="37"/>
      <c r="Y35" s="37"/>
      <c r="Z35" s="37"/>
      <c r="AA35" s="37"/>
      <c r="AB35" s="37"/>
      <c r="AC35" s="38"/>
      <c r="AD35" s="37"/>
      <c r="AE35" s="37"/>
      <c r="AF35" s="37"/>
      <c r="AG35" s="39"/>
      <c r="AH35" s="7">
        <f t="shared" si="0"/>
        <v>0</v>
      </c>
      <c r="AI35" s="13">
        <f t="shared" si="1"/>
        <v>0</v>
      </c>
      <c r="AJ35" s="53">
        <f t="shared" si="2"/>
        <v>0</v>
      </c>
      <c r="AK35" s="3">
        <f t="shared" si="3"/>
        <v>0</v>
      </c>
      <c r="AL35" s="53">
        <f t="shared" si="4"/>
        <v>0</v>
      </c>
      <c r="AM35" s="35">
        <v>0.97</v>
      </c>
      <c r="AN35" s="3">
        <v>17000</v>
      </c>
    </row>
    <row r="36" spans="1:40" hidden="1">
      <c r="A36" s="33" t="s">
        <v>49</v>
      </c>
      <c r="B36" s="29" t="s">
        <v>90</v>
      </c>
      <c r="C36" s="38"/>
      <c r="D36" s="37"/>
      <c r="E36" s="37"/>
      <c r="F36" s="38"/>
      <c r="G36" s="38"/>
      <c r="H36" s="38"/>
      <c r="I36" s="38"/>
      <c r="J36" s="38"/>
      <c r="K36" s="37"/>
      <c r="L36" s="37"/>
      <c r="M36" s="38"/>
      <c r="N36" s="38"/>
      <c r="O36" s="38"/>
      <c r="P36" s="38"/>
      <c r="Q36" s="38"/>
      <c r="R36" s="37"/>
      <c r="S36" s="37"/>
      <c r="T36" s="38"/>
      <c r="U36" s="38"/>
      <c r="V36" s="38"/>
      <c r="W36" s="38"/>
      <c r="X36" s="38"/>
      <c r="Y36" s="37"/>
      <c r="Z36" s="37"/>
      <c r="AA36" s="38"/>
      <c r="AB36" s="38"/>
      <c r="AC36" s="38"/>
      <c r="AD36" s="38"/>
      <c r="AE36" s="38"/>
      <c r="AF36" s="37"/>
      <c r="AG36" s="39"/>
      <c r="AH36" s="7">
        <f t="shared" si="0"/>
        <v>0</v>
      </c>
      <c r="AI36" s="13">
        <f t="shared" si="1"/>
        <v>0</v>
      </c>
      <c r="AJ36" s="53">
        <f t="shared" si="2"/>
        <v>0</v>
      </c>
      <c r="AK36" s="3">
        <f t="shared" si="3"/>
        <v>0</v>
      </c>
      <c r="AL36" s="53">
        <f t="shared" si="4"/>
        <v>0</v>
      </c>
      <c r="AM36" s="35">
        <v>1.0569999999999999</v>
      </c>
      <c r="AN36" s="3">
        <v>17000</v>
      </c>
    </row>
    <row r="37" spans="1:40" hidden="1">
      <c r="A37" s="33" t="s">
        <v>143</v>
      </c>
      <c r="B37" s="29" t="s">
        <v>91</v>
      </c>
      <c r="C37" s="37"/>
      <c r="D37" s="38"/>
      <c r="E37" s="37"/>
      <c r="F37" s="37"/>
      <c r="G37" s="37"/>
      <c r="H37" s="37"/>
      <c r="I37" s="37"/>
      <c r="J37" s="37"/>
      <c r="K37" s="38"/>
      <c r="L37" s="37"/>
      <c r="M37" s="37"/>
      <c r="N37" s="37"/>
      <c r="O37" s="37"/>
      <c r="P37" s="37"/>
      <c r="Q37" s="37"/>
      <c r="R37" s="38"/>
      <c r="S37" s="37"/>
      <c r="T37" s="37"/>
      <c r="U37" s="37"/>
      <c r="V37" s="37"/>
      <c r="W37" s="37"/>
      <c r="X37" s="37"/>
      <c r="Y37" s="38"/>
      <c r="Z37" s="37"/>
      <c r="AA37" s="37"/>
      <c r="AB37" s="37"/>
      <c r="AC37" s="37"/>
      <c r="AD37" s="37"/>
      <c r="AE37" s="37"/>
      <c r="AF37" s="38"/>
      <c r="AG37" s="39"/>
      <c r="AH37" s="7">
        <f t="shared" si="0"/>
        <v>0</v>
      </c>
      <c r="AI37" s="13">
        <f t="shared" si="1"/>
        <v>0</v>
      </c>
      <c r="AJ37" s="53">
        <f t="shared" si="2"/>
        <v>0</v>
      </c>
      <c r="AK37" s="3">
        <f t="shared" si="3"/>
        <v>0</v>
      </c>
      <c r="AL37" s="53">
        <f t="shared" si="4"/>
        <v>0</v>
      </c>
      <c r="AM37" s="35">
        <v>0.77100000000000002</v>
      </c>
      <c r="AN37" s="3">
        <v>17000</v>
      </c>
    </row>
    <row r="38" spans="1:40" hidden="1">
      <c r="A38" s="33" t="s">
        <v>143</v>
      </c>
      <c r="B38" s="29" t="s">
        <v>241</v>
      </c>
      <c r="C38" s="37"/>
      <c r="D38" s="37"/>
      <c r="E38" s="38"/>
      <c r="F38" s="37"/>
      <c r="G38" s="37"/>
      <c r="H38" s="37"/>
      <c r="I38" s="37"/>
      <c r="J38" s="37"/>
      <c r="K38" s="37"/>
      <c r="L38" s="38"/>
      <c r="M38" s="37"/>
      <c r="N38" s="37"/>
      <c r="O38" s="37"/>
      <c r="P38" s="37"/>
      <c r="Q38" s="37"/>
      <c r="R38" s="37"/>
      <c r="S38" s="38"/>
      <c r="T38" s="37"/>
      <c r="U38" s="37"/>
      <c r="V38" s="37"/>
      <c r="W38" s="37"/>
      <c r="X38" s="37"/>
      <c r="Y38" s="37"/>
      <c r="Z38" s="38"/>
      <c r="AA38" s="37"/>
      <c r="AB38" s="37"/>
      <c r="AC38" s="37"/>
      <c r="AD38" s="37"/>
      <c r="AE38" s="37"/>
      <c r="AF38" s="37"/>
      <c r="AG38" s="40"/>
      <c r="AH38" s="7">
        <f t="shared" si="0"/>
        <v>0</v>
      </c>
      <c r="AI38" s="13">
        <f t="shared" si="1"/>
        <v>0</v>
      </c>
      <c r="AJ38" s="53">
        <f t="shared" si="2"/>
        <v>0</v>
      </c>
      <c r="AK38" s="3">
        <f t="shared" si="3"/>
        <v>0</v>
      </c>
      <c r="AL38" s="53">
        <f t="shared" si="4"/>
        <v>0</v>
      </c>
      <c r="AM38" s="35">
        <v>0.77100000000000002</v>
      </c>
      <c r="AN38" s="3">
        <v>17000</v>
      </c>
    </row>
    <row r="39" spans="1:40" hidden="1">
      <c r="A39" s="33" t="s">
        <v>144</v>
      </c>
      <c r="B39" s="29" t="s">
        <v>242</v>
      </c>
      <c r="C39" s="37"/>
      <c r="D39" s="37"/>
      <c r="E39" s="38"/>
      <c r="F39" s="37"/>
      <c r="G39" s="37"/>
      <c r="H39" s="37"/>
      <c r="I39" s="37"/>
      <c r="J39" s="37"/>
      <c r="K39" s="37"/>
      <c r="L39" s="38"/>
      <c r="M39" s="37"/>
      <c r="N39" s="37"/>
      <c r="O39" s="37"/>
      <c r="P39" s="37"/>
      <c r="Q39" s="37"/>
      <c r="R39" s="37"/>
      <c r="S39" s="38"/>
      <c r="T39" s="37"/>
      <c r="U39" s="37"/>
      <c r="V39" s="37"/>
      <c r="W39" s="37"/>
      <c r="X39" s="37"/>
      <c r="Y39" s="37"/>
      <c r="Z39" s="38"/>
      <c r="AA39" s="37"/>
      <c r="AB39" s="37"/>
      <c r="AC39" s="37"/>
      <c r="AD39" s="37"/>
      <c r="AE39" s="37"/>
      <c r="AF39" s="37"/>
      <c r="AG39" s="40"/>
      <c r="AH39" s="7">
        <f t="shared" si="0"/>
        <v>0</v>
      </c>
      <c r="AI39" s="13">
        <f t="shared" si="1"/>
        <v>0</v>
      </c>
      <c r="AJ39" s="53">
        <f t="shared" si="2"/>
        <v>0</v>
      </c>
      <c r="AK39" s="3">
        <f t="shared" si="3"/>
        <v>0</v>
      </c>
      <c r="AL39" s="53">
        <f t="shared" si="4"/>
        <v>0</v>
      </c>
      <c r="AM39" s="35">
        <v>0.92800000000000005</v>
      </c>
      <c r="AN39" s="3">
        <v>17000</v>
      </c>
    </row>
    <row r="40" spans="1:40" hidden="1">
      <c r="A40" s="33" t="s">
        <v>47</v>
      </c>
      <c r="B40" s="29" t="s">
        <v>36</v>
      </c>
      <c r="C40" s="38"/>
      <c r="D40" s="37"/>
      <c r="E40" s="37"/>
      <c r="F40" s="37"/>
      <c r="G40" s="37"/>
      <c r="H40" s="37"/>
      <c r="I40" s="37"/>
      <c r="J40" s="38"/>
      <c r="K40" s="37"/>
      <c r="L40" s="37"/>
      <c r="M40" s="37"/>
      <c r="N40" s="37"/>
      <c r="O40" s="37"/>
      <c r="P40" s="37"/>
      <c r="Q40" s="38"/>
      <c r="R40" s="37"/>
      <c r="S40" s="37"/>
      <c r="T40" s="37"/>
      <c r="U40" s="37"/>
      <c r="V40" s="37"/>
      <c r="W40" s="37"/>
      <c r="X40" s="38"/>
      <c r="Y40" s="37"/>
      <c r="Z40" s="37"/>
      <c r="AA40" s="37"/>
      <c r="AB40" s="37"/>
      <c r="AC40" s="37"/>
      <c r="AD40" s="37"/>
      <c r="AE40" s="38"/>
      <c r="AF40" s="37"/>
      <c r="AG40" s="39"/>
      <c r="AH40" s="7">
        <f t="shared" si="0"/>
        <v>0</v>
      </c>
      <c r="AI40" s="13">
        <f t="shared" si="1"/>
        <v>0</v>
      </c>
      <c r="AJ40" s="53">
        <f t="shared" si="2"/>
        <v>0</v>
      </c>
      <c r="AK40" s="3">
        <f t="shared" si="3"/>
        <v>0</v>
      </c>
      <c r="AL40" s="53">
        <f t="shared" si="4"/>
        <v>0</v>
      </c>
      <c r="AM40" s="35">
        <v>0.95699999999999996</v>
      </c>
      <c r="AN40" s="3">
        <v>17000</v>
      </c>
    </row>
    <row r="41" spans="1:40" hidden="1">
      <c r="A41" s="33" t="s">
        <v>47</v>
      </c>
      <c r="B41" s="29" t="s">
        <v>13</v>
      </c>
      <c r="C41" s="37"/>
      <c r="D41" s="37"/>
      <c r="E41" s="37"/>
      <c r="F41" s="38"/>
      <c r="G41" s="38"/>
      <c r="H41" s="38"/>
      <c r="I41" s="38"/>
      <c r="J41" s="37"/>
      <c r="K41" s="37"/>
      <c r="L41" s="37"/>
      <c r="M41" s="38"/>
      <c r="N41" s="38"/>
      <c r="O41" s="38"/>
      <c r="P41" s="38"/>
      <c r="Q41" s="37"/>
      <c r="R41" s="37"/>
      <c r="S41" s="37"/>
      <c r="T41" s="38"/>
      <c r="U41" s="38"/>
      <c r="V41" s="38"/>
      <c r="W41" s="38"/>
      <c r="X41" s="37"/>
      <c r="Y41" s="37"/>
      <c r="Z41" s="37"/>
      <c r="AA41" s="38"/>
      <c r="AB41" s="38"/>
      <c r="AC41" s="38"/>
      <c r="AD41" s="38"/>
      <c r="AE41" s="37"/>
      <c r="AF41" s="37"/>
      <c r="AG41" s="39"/>
      <c r="AH41" s="7">
        <f t="shared" si="0"/>
        <v>0</v>
      </c>
      <c r="AI41" s="13">
        <f t="shared" si="1"/>
        <v>0</v>
      </c>
      <c r="AJ41" s="53">
        <f t="shared" si="2"/>
        <v>0</v>
      </c>
      <c r="AK41" s="3">
        <f t="shared" si="3"/>
        <v>0</v>
      </c>
      <c r="AL41" s="53">
        <f t="shared" si="4"/>
        <v>0</v>
      </c>
      <c r="AM41" s="35">
        <v>0.96199999999999997</v>
      </c>
      <c r="AN41" s="3">
        <v>17000</v>
      </c>
    </row>
    <row r="42" spans="1:40" hidden="1">
      <c r="A42" s="33" t="s">
        <v>223</v>
      </c>
      <c r="B42" s="29" t="s">
        <v>243</v>
      </c>
      <c r="C42" s="37"/>
      <c r="D42" s="38"/>
      <c r="E42" s="37"/>
      <c r="F42" s="37"/>
      <c r="G42" s="37"/>
      <c r="H42" s="37"/>
      <c r="I42" s="37"/>
      <c r="J42" s="37"/>
      <c r="K42" s="38"/>
      <c r="L42" s="37"/>
      <c r="M42" s="37"/>
      <c r="N42" s="37"/>
      <c r="O42" s="37"/>
      <c r="P42" s="37"/>
      <c r="Q42" s="37"/>
      <c r="R42" s="38"/>
      <c r="S42" s="37"/>
      <c r="T42" s="37"/>
      <c r="U42" s="37"/>
      <c r="V42" s="37"/>
      <c r="W42" s="37"/>
      <c r="X42" s="37"/>
      <c r="Y42" s="38"/>
      <c r="Z42" s="37"/>
      <c r="AA42" s="37"/>
      <c r="AB42" s="37"/>
      <c r="AC42" s="37"/>
      <c r="AD42" s="37"/>
      <c r="AE42" s="37"/>
      <c r="AF42" s="38"/>
      <c r="AG42" s="39"/>
      <c r="AH42" s="7">
        <f t="shared" si="0"/>
        <v>0</v>
      </c>
      <c r="AI42" s="13">
        <f t="shared" si="1"/>
        <v>0</v>
      </c>
      <c r="AJ42" s="53">
        <f t="shared" si="2"/>
        <v>0</v>
      </c>
      <c r="AK42" s="3">
        <f t="shared" si="3"/>
        <v>0</v>
      </c>
      <c r="AL42" s="53">
        <f t="shared" si="4"/>
        <v>0</v>
      </c>
      <c r="AM42" s="35">
        <v>0.82099999999999995</v>
      </c>
      <c r="AN42" s="3">
        <v>17000</v>
      </c>
    </row>
    <row r="43" spans="1:40" hidden="1">
      <c r="A43" s="33" t="s">
        <v>74</v>
      </c>
      <c r="B43" s="29" t="s">
        <v>92</v>
      </c>
      <c r="C43" s="38"/>
      <c r="D43" s="37"/>
      <c r="E43" s="37"/>
      <c r="F43" s="38"/>
      <c r="G43" s="38"/>
      <c r="H43" s="38"/>
      <c r="I43" s="38"/>
      <c r="J43" s="38"/>
      <c r="K43" s="37"/>
      <c r="L43" s="37"/>
      <c r="M43" s="38"/>
      <c r="N43" s="38"/>
      <c r="O43" s="38"/>
      <c r="P43" s="38"/>
      <c r="Q43" s="38"/>
      <c r="R43" s="37"/>
      <c r="S43" s="37"/>
      <c r="T43" s="38"/>
      <c r="U43" s="38"/>
      <c r="V43" s="38"/>
      <c r="W43" s="38"/>
      <c r="X43" s="38"/>
      <c r="Y43" s="37"/>
      <c r="Z43" s="37"/>
      <c r="AA43" s="38"/>
      <c r="AB43" s="38"/>
      <c r="AC43" s="38"/>
      <c r="AD43" s="38"/>
      <c r="AE43" s="38"/>
      <c r="AF43" s="37"/>
      <c r="AG43" s="39"/>
      <c r="AH43" s="7">
        <f t="shared" si="0"/>
        <v>0</v>
      </c>
      <c r="AI43" s="13">
        <f t="shared" si="1"/>
        <v>0</v>
      </c>
      <c r="AJ43" s="53">
        <f t="shared" si="2"/>
        <v>0</v>
      </c>
      <c r="AK43" s="3">
        <f t="shared" si="3"/>
        <v>0</v>
      </c>
      <c r="AL43" s="53">
        <f t="shared" si="4"/>
        <v>0</v>
      </c>
      <c r="AM43" s="35">
        <v>0.97</v>
      </c>
      <c r="AN43" s="3">
        <v>17000</v>
      </c>
    </row>
    <row r="44" spans="1:40" hidden="1">
      <c r="A44" s="33" t="s">
        <v>145</v>
      </c>
      <c r="B44" s="29" t="s">
        <v>244</v>
      </c>
      <c r="C44" s="37"/>
      <c r="D44" s="37"/>
      <c r="E44" s="38"/>
      <c r="F44" s="37"/>
      <c r="G44" s="37"/>
      <c r="H44" s="37"/>
      <c r="I44" s="37"/>
      <c r="J44" s="37"/>
      <c r="K44" s="37"/>
      <c r="L44" s="38"/>
      <c r="M44" s="37"/>
      <c r="N44" s="37"/>
      <c r="O44" s="37"/>
      <c r="P44" s="37"/>
      <c r="Q44" s="37"/>
      <c r="R44" s="37"/>
      <c r="S44" s="38"/>
      <c r="T44" s="37"/>
      <c r="U44" s="37"/>
      <c r="V44" s="37"/>
      <c r="W44" s="37"/>
      <c r="X44" s="37"/>
      <c r="Y44" s="37"/>
      <c r="Z44" s="38"/>
      <c r="AA44" s="37"/>
      <c r="AB44" s="37"/>
      <c r="AC44" s="37"/>
      <c r="AD44" s="37"/>
      <c r="AE44" s="37"/>
      <c r="AF44" s="37"/>
      <c r="AG44" s="40"/>
      <c r="AH44" s="7">
        <f t="shared" si="0"/>
        <v>0</v>
      </c>
      <c r="AI44" s="13">
        <f t="shared" si="1"/>
        <v>0</v>
      </c>
      <c r="AJ44" s="53">
        <f t="shared" si="2"/>
        <v>0</v>
      </c>
      <c r="AK44" s="3">
        <f t="shared" si="3"/>
        <v>0</v>
      </c>
      <c r="AL44" s="53">
        <f t="shared" si="4"/>
        <v>0</v>
      </c>
      <c r="AM44" s="35">
        <v>1.3380000000000001</v>
      </c>
      <c r="AN44" s="3">
        <v>17000</v>
      </c>
    </row>
    <row r="45" spans="1:40" hidden="1">
      <c r="A45" s="33" t="s">
        <v>224</v>
      </c>
      <c r="B45" s="29" t="s">
        <v>93</v>
      </c>
      <c r="C45" s="37"/>
      <c r="D45" s="38"/>
      <c r="E45" s="37"/>
      <c r="F45" s="37"/>
      <c r="G45" s="37"/>
      <c r="H45" s="37"/>
      <c r="I45" s="37"/>
      <c r="J45" s="37"/>
      <c r="K45" s="38"/>
      <c r="L45" s="37"/>
      <c r="M45" s="37"/>
      <c r="N45" s="37"/>
      <c r="O45" s="37"/>
      <c r="P45" s="37"/>
      <c r="Q45" s="37"/>
      <c r="R45" s="38"/>
      <c r="S45" s="37"/>
      <c r="T45" s="37"/>
      <c r="U45" s="37"/>
      <c r="V45" s="37"/>
      <c r="W45" s="37"/>
      <c r="X45" s="37"/>
      <c r="Y45" s="38"/>
      <c r="Z45" s="37"/>
      <c r="AA45" s="37"/>
      <c r="AB45" s="37"/>
      <c r="AC45" s="37"/>
      <c r="AD45" s="37"/>
      <c r="AE45" s="37"/>
      <c r="AF45" s="38"/>
      <c r="AG45" s="39"/>
      <c r="AH45" s="7">
        <f t="shared" si="0"/>
        <v>0</v>
      </c>
      <c r="AI45" s="13">
        <f t="shared" si="1"/>
        <v>0</v>
      </c>
      <c r="AJ45" s="53">
        <f t="shared" si="2"/>
        <v>0</v>
      </c>
      <c r="AK45" s="3">
        <f t="shared" si="3"/>
        <v>0</v>
      </c>
      <c r="AL45" s="53">
        <f t="shared" si="4"/>
        <v>0</v>
      </c>
      <c r="AM45" s="35">
        <v>0.443</v>
      </c>
      <c r="AN45" s="3">
        <v>17000</v>
      </c>
    </row>
    <row r="46" spans="1:40" hidden="1">
      <c r="A46" s="33" t="s">
        <v>139</v>
      </c>
      <c r="B46" s="29" t="s">
        <v>245</v>
      </c>
      <c r="C46" s="37"/>
      <c r="D46" s="37"/>
      <c r="E46" s="38"/>
      <c r="F46" s="37"/>
      <c r="G46" s="37"/>
      <c r="H46" s="37"/>
      <c r="I46" s="37"/>
      <c r="J46" s="37"/>
      <c r="K46" s="37"/>
      <c r="L46" s="38"/>
      <c r="M46" s="37"/>
      <c r="N46" s="37"/>
      <c r="O46" s="37"/>
      <c r="P46" s="37"/>
      <c r="Q46" s="37"/>
      <c r="R46" s="37"/>
      <c r="S46" s="38"/>
      <c r="T46" s="37"/>
      <c r="U46" s="37"/>
      <c r="V46" s="37"/>
      <c r="W46" s="37"/>
      <c r="X46" s="37"/>
      <c r="Y46" s="37"/>
      <c r="Z46" s="38"/>
      <c r="AA46" s="37"/>
      <c r="AB46" s="37"/>
      <c r="AC46" s="37"/>
      <c r="AD46" s="37"/>
      <c r="AE46" s="37"/>
      <c r="AF46" s="37"/>
      <c r="AG46" s="40"/>
      <c r="AH46" s="7">
        <f t="shared" si="0"/>
        <v>0</v>
      </c>
      <c r="AI46" s="13">
        <f t="shared" si="1"/>
        <v>0</v>
      </c>
      <c r="AJ46" s="53">
        <f t="shared" si="2"/>
        <v>0</v>
      </c>
      <c r="AK46" s="3">
        <f t="shared" si="3"/>
        <v>0</v>
      </c>
      <c r="AL46" s="53">
        <f t="shared" si="4"/>
        <v>0</v>
      </c>
      <c r="AM46" s="35">
        <v>1.1950000000000001</v>
      </c>
      <c r="AN46" s="3">
        <v>17000</v>
      </c>
    </row>
    <row r="47" spans="1:40" hidden="1">
      <c r="A47" s="33" t="s">
        <v>138</v>
      </c>
      <c r="B47" s="29" t="s">
        <v>246</v>
      </c>
      <c r="C47" s="37"/>
      <c r="D47" s="38"/>
      <c r="E47" s="37"/>
      <c r="F47" s="37"/>
      <c r="G47" s="37"/>
      <c r="H47" s="37"/>
      <c r="I47" s="37"/>
      <c r="J47" s="37"/>
      <c r="K47" s="38"/>
      <c r="L47" s="37"/>
      <c r="M47" s="37"/>
      <c r="N47" s="37"/>
      <c r="O47" s="37"/>
      <c r="P47" s="37"/>
      <c r="Q47" s="37"/>
      <c r="R47" s="38"/>
      <c r="S47" s="37"/>
      <c r="T47" s="37"/>
      <c r="U47" s="37"/>
      <c r="V47" s="37"/>
      <c r="W47" s="37"/>
      <c r="X47" s="37"/>
      <c r="Y47" s="38"/>
      <c r="Z47" s="37"/>
      <c r="AA47" s="37"/>
      <c r="AB47" s="37"/>
      <c r="AC47" s="37"/>
      <c r="AD47" s="37"/>
      <c r="AE47" s="37"/>
      <c r="AF47" s="38"/>
      <c r="AG47" s="39"/>
      <c r="AH47" s="7">
        <f t="shared" si="0"/>
        <v>0</v>
      </c>
      <c r="AI47" s="13">
        <f t="shared" si="1"/>
        <v>0</v>
      </c>
      <c r="AJ47" s="53">
        <f t="shared" si="2"/>
        <v>0</v>
      </c>
      <c r="AK47" s="3">
        <f t="shared" si="3"/>
        <v>0</v>
      </c>
      <c r="AL47" s="53">
        <f t="shared" si="4"/>
        <v>0</v>
      </c>
      <c r="AM47" s="35">
        <v>1.1970000000000001</v>
      </c>
      <c r="AN47" s="3">
        <v>17000</v>
      </c>
    </row>
    <row r="48" spans="1:40" hidden="1">
      <c r="A48" s="33" t="s">
        <v>76</v>
      </c>
      <c r="B48" s="29" t="s">
        <v>67</v>
      </c>
      <c r="C48" s="38"/>
      <c r="D48" s="37"/>
      <c r="E48" s="37"/>
      <c r="F48" s="38"/>
      <c r="G48" s="38"/>
      <c r="H48" s="37"/>
      <c r="I48" s="38"/>
      <c r="J48" s="38"/>
      <c r="K48" s="37"/>
      <c r="L48" s="37"/>
      <c r="M48" s="38"/>
      <c r="N48" s="38"/>
      <c r="O48" s="37"/>
      <c r="P48" s="38"/>
      <c r="Q48" s="38"/>
      <c r="R48" s="37"/>
      <c r="S48" s="37"/>
      <c r="T48" s="38"/>
      <c r="U48" s="38"/>
      <c r="V48" s="37"/>
      <c r="W48" s="38"/>
      <c r="X48" s="38"/>
      <c r="Y48" s="37"/>
      <c r="Z48" s="37"/>
      <c r="AA48" s="38"/>
      <c r="AB48" s="38"/>
      <c r="AC48" s="37"/>
      <c r="AD48" s="38"/>
      <c r="AE48" s="38"/>
      <c r="AF48" s="37"/>
      <c r="AG48" s="39"/>
      <c r="AH48" s="7">
        <f t="shared" si="0"/>
        <v>0</v>
      </c>
      <c r="AI48" s="13">
        <f t="shared" si="1"/>
        <v>0</v>
      </c>
      <c r="AJ48" s="53">
        <f t="shared" si="2"/>
        <v>0</v>
      </c>
      <c r="AK48" s="3">
        <f t="shared" si="3"/>
        <v>0</v>
      </c>
      <c r="AL48" s="53">
        <f t="shared" si="4"/>
        <v>0</v>
      </c>
      <c r="AM48" s="35">
        <v>0.96899999999999997</v>
      </c>
      <c r="AN48" s="3">
        <v>17000</v>
      </c>
    </row>
    <row r="49" spans="1:40" hidden="1">
      <c r="A49" s="33" t="s">
        <v>77</v>
      </c>
      <c r="B49" s="29" t="s">
        <v>193</v>
      </c>
      <c r="C49" s="37"/>
      <c r="D49" s="37"/>
      <c r="E49" s="37"/>
      <c r="F49" s="37"/>
      <c r="G49" s="37"/>
      <c r="H49" s="37"/>
      <c r="I49" s="38"/>
      <c r="J49" s="37"/>
      <c r="K49" s="37"/>
      <c r="L49" s="37"/>
      <c r="M49" s="37"/>
      <c r="N49" s="37"/>
      <c r="O49" s="37"/>
      <c r="P49" s="38"/>
      <c r="Q49" s="37"/>
      <c r="R49" s="37"/>
      <c r="S49" s="37"/>
      <c r="T49" s="37"/>
      <c r="U49" s="37"/>
      <c r="V49" s="37"/>
      <c r="W49" s="38"/>
      <c r="X49" s="37"/>
      <c r="Y49" s="37"/>
      <c r="Z49" s="37"/>
      <c r="AA49" s="37"/>
      <c r="AB49" s="37"/>
      <c r="AC49" s="37"/>
      <c r="AD49" s="38"/>
      <c r="AE49" s="37"/>
      <c r="AF49" s="37"/>
      <c r="AG49" s="39"/>
      <c r="AH49" s="7">
        <f t="shared" si="0"/>
        <v>0</v>
      </c>
      <c r="AI49" s="13">
        <f t="shared" si="1"/>
        <v>0</v>
      </c>
      <c r="AJ49" s="53">
        <f t="shared" si="2"/>
        <v>0</v>
      </c>
      <c r="AK49" s="3">
        <f t="shared" si="3"/>
        <v>0</v>
      </c>
      <c r="AL49" s="53">
        <f t="shared" si="4"/>
        <v>0</v>
      </c>
      <c r="AM49" s="35">
        <v>0.97</v>
      </c>
      <c r="AN49" s="3">
        <v>17000</v>
      </c>
    </row>
    <row r="50" spans="1:40" hidden="1">
      <c r="A50" s="33" t="s">
        <v>222</v>
      </c>
      <c r="B50" s="29" t="s">
        <v>94</v>
      </c>
      <c r="C50" s="37"/>
      <c r="D50" s="38"/>
      <c r="E50" s="37"/>
      <c r="F50" s="37"/>
      <c r="G50" s="37"/>
      <c r="H50" s="37"/>
      <c r="I50" s="37"/>
      <c r="J50" s="37"/>
      <c r="K50" s="38"/>
      <c r="L50" s="37"/>
      <c r="M50" s="37"/>
      <c r="N50" s="37"/>
      <c r="O50" s="37"/>
      <c r="P50" s="37"/>
      <c r="Q50" s="37"/>
      <c r="R50" s="38"/>
      <c r="S50" s="37"/>
      <c r="T50" s="37"/>
      <c r="U50" s="37"/>
      <c r="V50" s="37"/>
      <c r="W50" s="37"/>
      <c r="X50" s="37"/>
      <c r="Y50" s="38"/>
      <c r="Z50" s="37"/>
      <c r="AA50" s="37"/>
      <c r="AB50" s="37"/>
      <c r="AC50" s="37"/>
      <c r="AD50" s="37"/>
      <c r="AE50" s="37"/>
      <c r="AF50" s="38"/>
      <c r="AG50" s="39"/>
      <c r="AH50" s="7">
        <f t="shared" si="0"/>
        <v>0</v>
      </c>
      <c r="AI50" s="13">
        <f t="shared" si="1"/>
        <v>0</v>
      </c>
      <c r="AJ50" s="53">
        <f t="shared" si="2"/>
        <v>0</v>
      </c>
      <c r="AK50" s="3">
        <f t="shared" si="3"/>
        <v>0</v>
      </c>
      <c r="AL50" s="53">
        <f t="shared" si="4"/>
        <v>0</v>
      </c>
      <c r="AM50" s="35">
        <v>1.526</v>
      </c>
      <c r="AN50" s="3">
        <v>17000</v>
      </c>
    </row>
    <row r="51" spans="1:40" hidden="1">
      <c r="A51" s="33" t="s">
        <v>140</v>
      </c>
      <c r="B51" s="29" t="s">
        <v>247</v>
      </c>
      <c r="C51" s="37"/>
      <c r="D51" s="37"/>
      <c r="E51" s="38"/>
      <c r="F51" s="37"/>
      <c r="G51" s="37"/>
      <c r="H51" s="37"/>
      <c r="I51" s="37"/>
      <c r="J51" s="37"/>
      <c r="K51" s="37"/>
      <c r="L51" s="38"/>
      <c r="M51" s="37"/>
      <c r="N51" s="37"/>
      <c r="O51" s="37"/>
      <c r="P51" s="37"/>
      <c r="Q51" s="37"/>
      <c r="R51" s="37"/>
      <c r="S51" s="38"/>
      <c r="T51" s="37"/>
      <c r="U51" s="37"/>
      <c r="V51" s="37"/>
      <c r="W51" s="37"/>
      <c r="X51" s="37"/>
      <c r="Y51" s="37"/>
      <c r="Z51" s="38"/>
      <c r="AA51" s="37"/>
      <c r="AB51" s="37"/>
      <c r="AC51" s="37"/>
      <c r="AD51" s="37"/>
      <c r="AE51" s="37"/>
      <c r="AF51" s="37"/>
      <c r="AG51" s="40"/>
      <c r="AH51" s="7">
        <f t="shared" si="0"/>
        <v>0</v>
      </c>
      <c r="AI51" s="13">
        <f t="shared" si="1"/>
        <v>0</v>
      </c>
      <c r="AJ51" s="53">
        <f t="shared" si="2"/>
        <v>0</v>
      </c>
      <c r="AK51" s="3">
        <f t="shared" si="3"/>
        <v>0</v>
      </c>
      <c r="AL51" s="53">
        <f t="shared" si="4"/>
        <v>0</v>
      </c>
      <c r="AM51" s="35">
        <v>1.3779999999999999</v>
      </c>
      <c r="AN51" s="3">
        <v>17000</v>
      </c>
    </row>
    <row r="52" spans="1:40" hidden="1">
      <c r="A52" s="33" t="s">
        <v>129</v>
      </c>
      <c r="B52" s="29" t="s">
        <v>194</v>
      </c>
      <c r="C52" s="38"/>
      <c r="D52" s="37"/>
      <c r="E52" s="37"/>
      <c r="F52" s="38"/>
      <c r="G52" s="38"/>
      <c r="H52" s="38"/>
      <c r="I52" s="37"/>
      <c r="J52" s="38"/>
      <c r="K52" s="37"/>
      <c r="L52" s="37"/>
      <c r="M52" s="38"/>
      <c r="N52" s="38"/>
      <c r="O52" s="38"/>
      <c r="P52" s="37"/>
      <c r="Q52" s="38"/>
      <c r="R52" s="37"/>
      <c r="S52" s="37"/>
      <c r="T52" s="38"/>
      <c r="U52" s="38"/>
      <c r="V52" s="38"/>
      <c r="W52" s="37"/>
      <c r="X52" s="38"/>
      <c r="Y52" s="37"/>
      <c r="Z52" s="37"/>
      <c r="AA52" s="38"/>
      <c r="AB52" s="38"/>
      <c r="AC52" s="38"/>
      <c r="AD52" s="37"/>
      <c r="AE52" s="38"/>
      <c r="AF52" s="37"/>
      <c r="AG52" s="39"/>
      <c r="AH52" s="7">
        <f t="shared" si="0"/>
        <v>0</v>
      </c>
      <c r="AI52" s="13">
        <f t="shared" si="1"/>
        <v>0</v>
      </c>
      <c r="AJ52" s="53">
        <f t="shared" si="2"/>
        <v>0</v>
      </c>
      <c r="AK52" s="3">
        <f t="shared" si="3"/>
        <v>0</v>
      </c>
      <c r="AL52" s="53">
        <f t="shared" si="4"/>
        <v>0</v>
      </c>
      <c r="AM52" s="35">
        <v>0.72199999999999998</v>
      </c>
      <c r="AN52" s="3">
        <v>17000</v>
      </c>
    </row>
    <row r="53" spans="1:40" hidden="1">
      <c r="A53" s="33" t="s">
        <v>128</v>
      </c>
      <c r="B53" s="29" t="s">
        <v>195</v>
      </c>
      <c r="C53" s="38"/>
      <c r="D53" s="37"/>
      <c r="E53" s="37"/>
      <c r="F53" s="38"/>
      <c r="G53" s="38"/>
      <c r="H53" s="38"/>
      <c r="I53" s="38"/>
      <c r="J53" s="38"/>
      <c r="K53" s="37"/>
      <c r="L53" s="37"/>
      <c r="M53" s="38"/>
      <c r="N53" s="38"/>
      <c r="O53" s="38"/>
      <c r="P53" s="38"/>
      <c r="Q53" s="38"/>
      <c r="R53" s="37"/>
      <c r="S53" s="37"/>
      <c r="T53" s="38"/>
      <c r="U53" s="38"/>
      <c r="V53" s="38"/>
      <c r="W53" s="38"/>
      <c r="X53" s="38"/>
      <c r="Y53" s="37"/>
      <c r="Z53" s="37"/>
      <c r="AA53" s="38"/>
      <c r="AB53" s="38"/>
      <c r="AC53" s="38"/>
      <c r="AD53" s="38"/>
      <c r="AE53" s="38"/>
      <c r="AF53" s="37"/>
      <c r="AG53" s="39"/>
      <c r="AH53" s="7">
        <f t="shared" si="0"/>
        <v>0</v>
      </c>
      <c r="AI53" s="13">
        <f t="shared" si="1"/>
        <v>0</v>
      </c>
      <c r="AJ53" s="53">
        <f t="shared" si="2"/>
        <v>0</v>
      </c>
      <c r="AK53" s="3">
        <f t="shared" si="3"/>
        <v>0</v>
      </c>
      <c r="AL53" s="53">
        <f t="shared" si="4"/>
        <v>0</v>
      </c>
      <c r="AM53" s="35">
        <v>0.89200000000000002</v>
      </c>
      <c r="AN53" s="3">
        <v>17000</v>
      </c>
    </row>
    <row r="54" spans="1:40" hidden="1">
      <c r="A54" s="33" t="s">
        <v>170</v>
      </c>
      <c r="B54" s="29" t="s">
        <v>95</v>
      </c>
      <c r="C54" s="37"/>
      <c r="D54" s="37"/>
      <c r="E54" s="38"/>
      <c r="F54" s="37"/>
      <c r="G54" s="37"/>
      <c r="H54" s="37"/>
      <c r="I54" s="37"/>
      <c r="J54" s="37"/>
      <c r="K54" s="37"/>
      <c r="L54" s="38"/>
      <c r="M54" s="37"/>
      <c r="N54" s="37"/>
      <c r="O54" s="37"/>
      <c r="P54" s="37"/>
      <c r="Q54" s="37"/>
      <c r="R54" s="37"/>
      <c r="S54" s="38"/>
      <c r="T54" s="37"/>
      <c r="U54" s="37"/>
      <c r="V54" s="37"/>
      <c r="W54" s="37"/>
      <c r="X54" s="37"/>
      <c r="Y54" s="37"/>
      <c r="Z54" s="38"/>
      <c r="AA54" s="37"/>
      <c r="AB54" s="37"/>
      <c r="AC54" s="37"/>
      <c r="AD54" s="37"/>
      <c r="AE54" s="37"/>
      <c r="AF54" s="37"/>
      <c r="AG54" s="40"/>
      <c r="AH54" s="7">
        <f t="shared" si="0"/>
        <v>0</v>
      </c>
      <c r="AI54" s="13">
        <f t="shared" si="1"/>
        <v>0</v>
      </c>
      <c r="AJ54" s="53">
        <f t="shared" si="2"/>
        <v>0</v>
      </c>
      <c r="AK54" s="3">
        <f t="shared" si="3"/>
        <v>0</v>
      </c>
      <c r="AL54" s="53">
        <f t="shared" si="4"/>
        <v>0</v>
      </c>
      <c r="AM54" s="35">
        <v>1.032</v>
      </c>
      <c r="AN54" s="3">
        <v>17000</v>
      </c>
    </row>
    <row r="55" spans="1:40" hidden="1">
      <c r="A55" s="33" t="s">
        <v>146</v>
      </c>
      <c r="B55" s="29" t="s">
        <v>196</v>
      </c>
      <c r="C55" s="37"/>
      <c r="D55" s="38"/>
      <c r="E55" s="37"/>
      <c r="F55" s="37"/>
      <c r="G55" s="37"/>
      <c r="H55" s="37"/>
      <c r="I55" s="37"/>
      <c r="J55" s="37"/>
      <c r="K55" s="38"/>
      <c r="L55" s="37"/>
      <c r="M55" s="37"/>
      <c r="N55" s="37"/>
      <c r="O55" s="37"/>
      <c r="P55" s="37"/>
      <c r="Q55" s="37"/>
      <c r="R55" s="38"/>
      <c r="S55" s="37"/>
      <c r="T55" s="37"/>
      <c r="U55" s="37"/>
      <c r="V55" s="37"/>
      <c r="W55" s="37"/>
      <c r="X55" s="37"/>
      <c r="Y55" s="38"/>
      <c r="Z55" s="37"/>
      <c r="AA55" s="37"/>
      <c r="AB55" s="37"/>
      <c r="AC55" s="37"/>
      <c r="AD55" s="37"/>
      <c r="AE55" s="37"/>
      <c r="AF55" s="38"/>
      <c r="AG55" s="39"/>
      <c r="AH55" s="7">
        <f t="shared" si="0"/>
        <v>0</v>
      </c>
      <c r="AI55" s="13">
        <f t="shared" si="1"/>
        <v>0</v>
      </c>
      <c r="AJ55" s="53">
        <f t="shared" si="2"/>
        <v>0</v>
      </c>
      <c r="AK55" s="3">
        <f t="shared" si="3"/>
        <v>0</v>
      </c>
      <c r="AL55" s="53">
        <f t="shared" si="4"/>
        <v>0</v>
      </c>
      <c r="AM55" s="35">
        <v>1.4330000000000001</v>
      </c>
      <c r="AN55" s="3">
        <v>17000</v>
      </c>
    </row>
    <row r="56" spans="1:40" hidden="1">
      <c r="A56" s="33" t="s">
        <v>129</v>
      </c>
      <c r="B56" s="29" t="s">
        <v>196</v>
      </c>
      <c r="C56" s="38"/>
      <c r="D56" s="37"/>
      <c r="E56" s="37"/>
      <c r="F56" s="38"/>
      <c r="G56" s="38"/>
      <c r="H56" s="38"/>
      <c r="I56" s="38"/>
      <c r="J56" s="38"/>
      <c r="K56" s="37"/>
      <c r="L56" s="37"/>
      <c r="M56" s="38"/>
      <c r="N56" s="38"/>
      <c r="O56" s="38"/>
      <c r="P56" s="38"/>
      <c r="Q56" s="38"/>
      <c r="R56" s="37"/>
      <c r="S56" s="37"/>
      <c r="T56" s="38"/>
      <c r="U56" s="38"/>
      <c r="V56" s="38"/>
      <c r="W56" s="38"/>
      <c r="X56" s="38"/>
      <c r="Y56" s="37"/>
      <c r="Z56" s="37"/>
      <c r="AA56" s="38"/>
      <c r="AB56" s="38"/>
      <c r="AC56" s="38"/>
      <c r="AD56" s="38"/>
      <c r="AE56" s="38"/>
      <c r="AF56" s="37"/>
      <c r="AG56" s="39"/>
      <c r="AH56" s="7">
        <f t="shared" si="0"/>
        <v>0</v>
      </c>
      <c r="AI56" s="13">
        <f t="shared" si="1"/>
        <v>0</v>
      </c>
      <c r="AJ56" s="53">
        <f t="shared" si="2"/>
        <v>0</v>
      </c>
      <c r="AK56" s="3">
        <f t="shared" si="3"/>
        <v>0</v>
      </c>
      <c r="AL56" s="53">
        <f t="shared" si="4"/>
        <v>0</v>
      </c>
      <c r="AM56" s="35">
        <v>0.89200000000000002</v>
      </c>
      <c r="AN56" s="3">
        <v>17000</v>
      </c>
    </row>
    <row r="57" spans="1:40" hidden="1">
      <c r="A57" s="33" t="s">
        <v>144</v>
      </c>
      <c r="B57" s="29" t="s">
        <v>96</v>
      </c>
      <c r="C57" s="37"/>
      <c r="D57" s="38"/>
      <c r="E57" s="37"/>
      <c r="F57" s="37"/>
      <c r="G57" s="37"/>
      <c r="H57" s="37"/>
      <c r="I57" s="37"/>
      <c r="J57" s="37"/>
      <c r="K57" s="38"/>
      <c r="L57" s="37"/>
      <c r="M57" s="37"/>
      <c r="N57" s="37"/>
      <c r="O57" s="37"/>
      <c r="P57" s="37"/>
      <c r="Q57" s="37"/>
      <c r="R57" s="38"/>
      <c r="S57" s="37"/>
      <c r="T57" s="37"/>
      <c r="U57" s="37"/>
      <c r="V57" s="37"/>
      <c r="W57" s="37"/>
      <c r="X57" s="37"/>
      <c r="Y57" s="38"/>
      <c r="Z57" s="37"/>
      <c r="AA57" s="37"/>
      <c r="AB57" s="37"/>
      <c r="AC57" s="37"/>
      <c r="AD57" s="37"/>
      <c r="AE57" s="37"/>
      <c r="AF57" s="38"/>
      <c r="AG57" s="39"/>
      <c r="AH57" s="7">
        <f t="shared" si="0"/>
        <v>0</v>
      </c>
      <c r="AI57" s="13">
        <f t="shared" si="1"/>
        <v>0</v>
      </c>
      <c r="AJ57" s="53">
        <f t="shared" si="2"/>
        <v>0</v>
      </c>
      <c r="AK57" s="3">
        <f t="shared" si="3"/>
        <v>0</v>
      </c>
      <c r="AL57" s="53">
        <f t="shared" si="4"/>
        <v>0</v>
      </c>
      <c r="AM57" s="35">
        <v>1.1659999999999999</v>
      </c>
      <c r="AN57" s="3">
        <v>17000</v>
      </c>
    </row>
    <row r="58" spans="1:40" hidden="1">
      <c r="A58" s="33" t="s">
        <v>171</v>
      </c>
      <c r="B58" s="29" t="s">
        <v>14</v>
      </c>
      <c r="C58" s="37"/>
      <c r="D58" s="37"/>
      <c r="E58" s="38"/>
      <c r="F58" s="37"/>
      <c r="G58" s="37"/>
      <c r="H58" s="37"/>
      <c r="I58" s="37"/>
      <c r="J58" s="37"/>
      <c r="K58" s="37"/>
      <c r="L58" s="38"/>
      <c r="M58" s="37"/>
      <c r="N58" s="37"/>
      <c r="O58" s="37"/>
      <c r="P58" s="37"/>
      <c r="Q58" s="37"/>
      <c r="R58" s="37"/>
      <c r="S58" s="38"/>
      <c r="T58" s="37"/>
      <c r="U58" s="37"/>
      <c r="V58" s="37"/>
      <c r="W58" s="37"/>
      <c r="X58" s="37"/>
      <c r="Y58" s="37"/>
      <c r="Z58" s="38"/>
      <c r="AA58" s="37"/>
      <c r="AB58" s="37"/>
      <c r="AC58" s="37"/>
      <c r="AD58" s="37"/>
      <c r="AE58" s="37"/>
      <c r="AF58" s="37"/>
      <c r="AG58" s="40"/>
      <c r="AH58" s="7">
        <f t="shared" si="0"/>
        <v>0</v>
      </c>
      <c r="AI58" s="13">
        <f t="shared" si="1"/>
        <v>0</v>
      </c>
      <c r="AJ58" s="53">
        <f t="shared" si="2"/>
        <v>0</v>
      </c>
      <c r="AK58" s="3">
        <f t="shared" si="3"/>
        <v>0</v>
      </c>
      <c r="AL58" s="53">
        <f t="shared" si="4"/>
        <v>0</v>
      </c>
      <c r="AM58" s="35">
        <v>1.377</v>
      </c>
      <c r="AN58" s="3">
        <v>17000</v>
      </c>
    </row>
    <row r="59" spans="1:40" hidden="1">
      <c r="A59" s="33" t="s">
        <v>129</v>
      </c>
      <c r="B59" s="29" t="s">
        <v>0</v>
      </c>
      <c r="C59" s="38"/>
      <c r="D59" s="37"/>
      <c r="E59" s="37"/>
      <c r="F59" s="38"/>
      <c r="G59" s="38"/>
      <c r="H59" s="38"/>
      <c r="I59" s="38"/>
      <c r="J59" s="38"/>
      <c r="K59" s="37"/>
      <c r="L59" s="37"/>
      <c r="M59" s="38"/>
      <c r="N59" s="38"/>
      <c r="O59" s="38"/>
      <c r="P59" s="38"/>
      <c r="Q59" s="38"/>
      <c r="R59" s="37"/>
      <c r="S59" s="37"/>
      <c r="T59" s="38"/>
      <c r="U59" s="38"/>
      <c r="V59" s="38"/>
      <c r="W59" s="38"/>
      <c r="X59" s="38"/>
      <c r="Y59" s="37"/>
      <c r="Z59" s="37"/>
      <c r="AA59" s="38"/>
      <c r="AB59" s="38"/>
      <c r="AC59" s="38"/>
      <c r="AD59" s="38"/>
      <c r="AE59" s="38"/>
      <c r="AF59" s="37"/>
      <c r="AG59" s="39"/>
      <c r="AH59" s="7">
        <f t="shared" si="0"/>
        <v>0</v>
      </c>
      <c r="AI59" s="13">
        <f t="shared" si="1"/>
        <v>0</v>
      </c>
      <c r="AJ59" s="53">
        <f t="shared" si="2"/>
        <v>0</v>
      </c>
      <c r="AK59" s="3">
        <f t="shared" si="3"/>
        <v>0</v>
      </c>
      <c r="AL59" s="53">
        <f t="shared" si="4"/>
        <v>0</v>
      </c>
      <c r="AM59" s="35">
        <v>1.1559999999999999</v>
      </c>
      <c r="AN59" s="3">
        <v>17000</v>
      </c>
    </row>
    <row r="60" spans="1:40" hidden="1">
      <c r="A60" s="33" t="s">
        <v>154</v>
      </c>
      <c r="B60" s="29" t="s">
        <v>97</v>
      </c>
      <c r="C60" s="37"/>
      <c r="D60" s="37"/>
      <c r="E60" s="38"/>
      <c r="F60" s="37"/>
      <c r="G60" s="37"/>
      <c r="H60" s="37"/>
      <c r="I60" s="37"/>
      <c r="J60" s="37"/>
      <c r="K60" s="37"/>
      <c r="L60" s="38"/>
      <c r="M60" s="37"/>
      <c r="N60" s="37"/>
      <c r="O60" s="37"/>
      <c r="P60" s="37"/>
      <c r="Q60" s="37"/>
      <c r="R60" s="37"/>
      <c r="S60" s="38"/>
      <c r="T60" s="37"/>
      <c r="U60" s="37"/>
      <c r="V60" s="37"/>
      <c r="W60" s="37"/>
      <c r="X60" s="37"/>
      <c r="Y60" s="37"/>
      <c r="Z60" s="38"/>
      <c r="AA60" s="37"/>
      <c r="AB60" s="37"/>
      <c r="AC60" s="37"/>
      <c r="AD60" s="37"/>
      <c r="AE60" s="37"/>
      <c r="AF60" s="37"/>
      <c r="AG60" s="40"/>
      <c r="AH60" s="7">
        <f t="shared" si="0"/>
        <v>0</v>
      </c>
      <c r="AI60" s="13">
        <f t="shared" si="1"/>
        <v>0</v>
      </c>
      <c r="AJ60" s="53">
        <f t="shared" si="2"/>
        <v>0</v>
      </c>
      <c r="AK60" s="3">
        <f t="shared" si="3"/>
        <v>0</v>
      </c>
      <c r="AL60" s="53">
        <f t="shared" si="4"/>
        <v>0</v>
      </c>
      <c r="AM60" s="35">
        <v>0.875</v>
      </c>
      <c r="AN60" s="3">
        <v>17000</v>
      </c>
    </row>
    <row r="61" spans="1:40" hidden="1">
      <c r="A61" s="33" t="s">
        <v>145</v>
      </c>
      <c r="B61" s="29" t="s">
        <v>248</v>
      </c>
      <c r="C61" s="37"/>
      <c r="D61" s="38"/>
      <c r="E61" s="37"/>
      <c r="F61" s="37"/>
      <c r="G61" s="37"/>
      <c r="H61" s="37"/>
      <c r="I61" s="37"/>
      <c r="J61" s="37"/>
      <c r="K61" s="38"/>
      <c r="L61" s="37"/>
      <c r="M61" s="37"/>
      <c r="N61" s="37"/>
      <c r="O61" s="37"/>
      <c r="P61" s="37"/>
      <c r="Q61" s="37"/>
      <c r="R61" s="38"/>
      <c r="S61" s="37"/>
      <c r="T61" s="37"/>
      <c r="U61" s="37"/>
      <c r="V61" s="37"/>
      <c r="W61" s="37"/>
      <c r="X61" s="37"/>
      <c r="Y61" s="38"/>
      <c r="Z61" s="37"/>
      <c r="AA61" s="37"/>
      <c r="AB61" s="37"/>
      <c r="AC61" s="37"/>
      <c r="AD61" s="37"/>
      <c r="AE61" s="37"/>
      <c r="AF61" s="38"/>
      <c r="AG61" s="39"/>
      <c r="AH61" s="7">
        <f t="shared" si="0"/>
        <v>0</v>
      </c>
      <c r="AI61" s="13">
        <f t="shared" si="1"/>
        <v>0</v>
      </c>
      <c r="AJ61" s="53">
        <f t="shared" si="2"/>
        <v>0</v>
      </c>
      <c r="AK61" s="3">
        <f t="shared" si="3"/>
        <v>0</v>
      </c>
      <c r="AL61" s="53">
        <f t="shared" si="4"/>
        <v>0</v>
      </c>
      <c r="AM61" s="35">
        <v>1.3859999999999999</v>
      </c>
      <c r="AN61" s="3">
        <v>17000</v>
      </c>
    </row>
    <row r="62" spans="1:40" hidden="1">
      <c r="A62" s="33" t="s">
        <v>129</v>
      </c>
      <c r="B62" s="29" t="s">
        <v>98</v>
      </c>
      <c r="C62" s="38"/>
      <c r="D62" s="37"/>
      <c r="E62" s="37"/>
      <c r="F62" s="38"/>
      <c r="G62" s="38"/>
      <c r="H62" s="38"/>
      <c r="I62" s="38"/>
      <c r="J62" s="38"/>
      <c r="K62" s="37"/>
      <c r="L62" s="37"/>
      <c r="M62" s="38"/>
      <c r="N62" s="38"/>
      <c r="O62" s="38"/>
      <c r="P62" s="38"/>
      <c r="Q62" s="38"/>
      <c r="R62" s="37"/>
      <c r="S62" s="37"/>
      <c r="T62" s="38"/>
      <c r="U62" s="38"/>
      <c r="V62" s="38"/>
      <c r="W62" s="38"/>
      <c r="X62" s="38"/>
      <c r="Y62" s="37"/>
      <c r="Z62" s="37"/>
      <c r="AA62" s="38"/>
      <c r="AB62" s="38"/>
      <c r="AC62" s="38"/>
      <c r="AD62" s="38"/>
      <c r="AE62" s="38"/>
      <c r="AF62" s="37"/>
      <c r="AG62" s="39"/>
      <c r="AH62" s="7">
        <f t="shared" si="0"/>
        <v>0</v>
      </c>
      <c r="AI62" s="13">
        <f t="shared" si="1"/>
        <v>0</v>
      </c>
      <c r="AJ62" s="53">
        <f t="shared" si="2"/>
        <v>0</v>
      </c>
      <c r="AK62" s="3">
        <f t="shared" si="3"/>
        <v>0</v>
      </c>
      <c r="AL62" s="53">
        <f t="shared" si="4"/>
        <v>0</v>
      </c>
      <c r="AM62" s="35">
        <v>1.403</v>
      </c>
      <c r="AN62" s="3">
        <v>17000</v>
      </c>
    </row>
    <row r="63" spans="1:40" hidden="1">
      <c r="A63" s="33" t="s">
        <v>225</v>
      </c>
      <c r="B63" s="29" t="s">
        <v>249</v>
      </c>
      <c r="C63" s="37"/>
      <c r="D63" s="38"/>
      <c r="E63" s="37"/>
      <c r="F63" s="37"/>
      <c r="G63" s="37"/>
      <c r="H63" s="37"/>
      <c r="I63" s="37"/>
      <c r="J63" s="37"/>
      <c r="K63" s="38"/>
      <c r="L63" s="37"/>
      <c r="M63" s="37"/>
      <c r="N63" s="37"/>
      <c r="O63" s="37"/>
      <c r="P63" s="37"/>
      <c r="Q63" s="37"/>
      <c r="R63" s="38"/>
      <c r="S63" s="37"/>
      <c r="T63" s="37"/>
      <c r="U63" s="37"/>
      <c r="V63" s="37"/>
      <c r="W63" s="37"/>
      <c r="X63" s="37"/>
      <c r="Y63" s="38"/>
      <c r="Z63" s="37"/>
      <c r="AA63" s="37"/>
      <c r="AB63" s="37"/>
      <c r="AC63" s="37"/>
      <c r="AD63" s="37"/>
      <c r="AE63" s="37"/>
      <c r="AF63" s="38"/>
      <c r="AG63" s="39"/>
      <c r="AH63" s="7">
        <f t="shared" si="0"/>
        <v>0</v>
      </c>
      <c r="AI63" s="13">
        <f t="shared" si="1"/>
        <v>0</v>
      </c>
      <c r="AJ63" s="53">
        <f t="shared" si="2"/>
        <v>0</v>
      </c>
      <c r="AK63" s="3">
        <f t="shared" si="3"/>
        <v>0</v>
      </c>
      <c r="AL63" s="53">
        <f t="shared" si="4"/>
        <v>0</v>
      </c>
      <c r="AM63" s="35">
        <v>1.421</v>
      </c>
      <c r="AN63" s="3">
        <v>17000</v>
      </c>
    </row>
    <row r="64" spans="1:40" hidden="1">
      <c r="A64" s="33" t="s">
        <v>129</v>
      </c>
      <c r="B64" s="29" t="s">
        <v>50</v>
      </c>
      <c r="C64" s="38"/>
      <c r="D64" s="37"/>
      <c r="E64" s="37"/>
      <c r="F64" s="38"/>
      <c r="G64" s="38"/>
      <c r="H64" s="38"/>
      <c r="I64" s="38"/>
      <c r="J64" s="38"/>
      <c r="K64" s="37"/>
      <c r="L64" s="37"/>
      <c r="M64" s="38"/>
      <c r="N64" s="38"/>
      <c r="O64" s="38"/>
      <c r="P64" s="38"/>
      <c r="Q64" s="38"/>
      <c r="R64" s="37"/>
      <c r="S64" s="37"/>
      <c r="T64" s="38"/>
      <c r="U64" s="38"/>
      <c r="V64" s="38"/>
      <c r="W64" s="38"/>
      <c r="X64" s="38"/>
      <c r="Y64" s="37"/>
      <c r="Z64" s="37"/>
      <c r="AA64" s="38"/>
      <c r="AB64" s="38"/>
      <c r="AC64" s="38"/>
      <c r="AD64" s="38"/>
      <c r="AE64" s="38"/>
      <c r="AF64" s="37"/>
      <c r="AG64" s="39"/>
      <c r="AH64" s="7">
        <f t="shared" si="0"/>
        <v>0</v>
      </c>
      <c r="AI64" s="13">
        <f t="shared" si="1"/>
        <v>0</v>
      </c>
      <c r="AJ64" s="53">
        <f t="shared" si="2"/>
        <v>0</v>
      </c>
      <c r="AK64" s="3">
        <f t="shared" si="3"/>
        <v>0</v>
      </c>
      <c r="AL64" s="53">
        <f t="shared" si="4"/>
        <v>0</v>
      </c>
      <c r="AM64" s="35">
        <v>1.4870000000000001</v>
      </c>
      <c r="AN64" s="3">
        <v>17000</v>
      </c>
    </row>
    <row r="65" spans="1:40" hidden="1">
      <c r="A65" s="33" t="s">
        <v>155</v>
      </c>
      <c r="B65" s="29" t="s">
        <v>99</v>
      </c>
      <c r="C65" s="37"/>
      <c r="D65" s="37"/>
      <c r="E65" s="38"/>
      <c r="F65" s="37"/>
      <c r="G65" s="37"/>
      <c r="H65" s="37"/>
      <c r="I65" s="37"/>
      <c r="J65" s="37"/>
      <c r="K65" s="37"/>
      <c r="L65" s="38"/>
      <c r="M65" s="37"/>
      <c r="N65" s="37"/>
      <c r="O65" s="37"/>
      <c r="P65" s="37"/>
      <c r="Q65" s="37"/>
      <c r="R65" s="37"/>
      <c r="S65" s="38"/>
      <c r="T65" s="37"/>
      <c r="U65" s="37"/>
      <c r="V65" s="37"/>
      <c r="W65" s="37"/>
      <c r="X65" s="37"/>
      <c r="Y65" s="37"/>
      <c r="Z65" s="38"/>
      <c r="AA65" s="37"/>
      <c r="AB65" s="37"/>
      <c r="AC65" s="37"/>
      <c r="AD65" s="37"/>
      <c r="AE65" s="37"/>
      <c r="AF65" s="37"/>
      <c r="AG65" s="40"/>
      <c r="AH65" s="7">
        <f t="shared" si="0"/>
        <v>0</v>
      </c>
      <c r="AI65" s="13">
        <f t="shared" si="1"/>
        <v>0</v>
      </c>
      <c r="AJ65" s="53">
        <f t="shared" si="2"/>
        <v>0</v>
      </c>
      <c r="AK65" s="3">
        <f t="shared" si="3"/>
        <v>0</v>
      </c>
      <c r="AL65" s="53">
        <f t="shared" si="4"/>
        <v>0</v>
      </c>
      <c r="AM65" s="35">
        <v>1.427</v>
      </c>
      <c r="AN65" s="3">
        <v>17000</v>
      </c>
    </row>
    <row r="66" spans="1:40" hidden="1">
      <c r="A66" s="33" t="s">
        <v>226</v>
      </c>
      <c r="B66" s="29" t="s">
        <v>100</v>
      </c>
      <c r="C66" s="37"/>
      <c r="D66" s="38"/>
      <c r="E66" s="37"/>
      <c r="F66" s="37"/>
      <c r="G66" s="37"/>
      <c r="H66" s="37"/>
      <c r="I66" s="37"/>
      <c r="J66" s="37"/>
      <c r="K66" s="38"/>
      <c r="L66" s="37"/>
      <c r="M66" s="37"/>
      <c r="N66" s="37"/>
      <c r="O66" s="37"/>
      <c r="P66" s="37"/>
      <c r="Q66" s="37"/>
      <c r="R66" s="38"/>
      <c r="S66" s="37"/>
      <c r="T66" s="37"/>
      <c r="U66" s="37"/>
      <c r="V66" s="37"/>
      <c r="W66" s="37"/>
      <c r="X66" s="37"/>
      <c r="Y66" s="38"/>
      <c r="Z66" s="37"/>
      <c r="AA66" s="37"/>
      <c r="AB66" s="37"/>
      <c r="AC66" s="37"/>
      <c r="AD66" s="37"/>
      <c r="AE66" s="37"/>
      <c r="AF66" s="38"/>
      <c r="AG66" s="39"/>
      <c r="AH66" s="7">
        <f t="shared" si="0"/>
        <v>0</v>
      </c>
      <c r="AI66" s="13">
        <f t="shared" si="1"/>
        <v>0</v>
      </c>
      <c r="AJ66" s="53">
        <f t="shared" si="2"/>
        <v>0</v>
      </c>
      <c r="AK66" s="3">
        <f t="shared" si="3"/>
        <v>0</v>
      </c>
      <c r="AL66" s="53">
        <f t="shared" si="4"/>
        <v>0</v>
      </c>
      <c r="AM66" s="35">
        <v>1.5009999999999999</v>
      </c>
      <c r="AN66" s="3">
        <v>17000</v>
      </c>
    </row>
    <row r="67" spans="1:40" hidden="1">
      <c r="A67" s="33" t="s">
        <v>153</v>
      </c>
      <c r="B67" s="29" t="s">
        <v>100</v>
      </c>
      <c r="C67" s="37"/>
      <c r="D67" s="37"/>
      <c r="E67" s="38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8"/>
      <c r="T67" s="37"/>
      <c r="U67" s="37"/>
      <c r="V67" s="37"/>
      <c r="W67" s="37"/>
      <c r="X67" s="37"/>
      <c r="Y67" s="37"/>
      <c r="Z67" s="38"/>
      <c r="AA67" s="37"/>
      <c r="AB67" s="37"/>
      <c r="AC67" s="37"/>
      <c r="AD67" s="37"/>
      <c r="AE67" s="37"/>
      <c r="AF67" s="37"/>
      <c r="AG67" s="40"/>
      <c r="AH67" s="7">
        <f t="shared" si="0"/>
        <v>0</v>
      </c>
      <c r="AI67" s="13">
        <f t="shared" si="1"/>
        <v>0</v>
      </c>
      <c r="AJ67" s="53">
        <f t="shared" si="2"/>
        <v>0</v>
      </c>
      <c r="AK67" s="3">
        <f t="shared" si="3"/>
        <v>0</v>
      </c>
      <c r="AL67" s="53">
        <f t="shared" si="4"/>
        <v>0</v>
      </c>
      <c r="AM67" s="35">
        <v>1.4039999999999999</v>
      </c>
      <c r="AN67" s="3">
        <v>17000</v>
      </c>
    </row>
    <row r="68" spans="1:40" hidden="1">
      <c r="A68" s="33" t="s">
        <v>129</v>
      </c>
      <c r="B68" s="29" t="s">
        <v>197</v>
      </c>
      <c r="C68" s="38"/>
      <c r="D68" s="37"/>
      <c r="E68" s="37"/>
      <c r="F68" s="38"/>
      <c r="G68" s="38"/>
      <c r="H68" s="38"/>
      <c r="I68" s="38"/>
      <c r="J68" s="38"/>
      <c r="K68" s="37"/>
      <c r="L68" s="37"/>
      <c r="M68" s="38"/>
      <c r="N68" s="38"/>
      <c r="O68" s="38"/>
      <c r="P68" s="38"/>
      <c r="Q68" s="38"/>
      <c r="R68" s="37"/>
      <c r="S68" s="37"/>
      <c r="T68" s="38"/>
      <c r="U68" s="38"/>
      <c r="V68" s="38"/>
      <c r="W68" s="38"/>
      <c r="X68" s="38"/>
      <c r="Y68" s="37"/>
      <c r="Z68" s="37"/>
      <c r="AA68" s="38"/>
      <c r="AB68" s="38"/>
      <c r="AC68" s="38"/>
      <c r="AD68" s="38"/>
      <c r="AE68" s="38"/>
      <c r="AF68" s="37"/>
      <c r="AG68" s="39"/>
      <c r="AH68" s="7">
        <f t="shared" si="0"/>
        <v>0</v>
      </c>
      <c r="AI68" s="13">
        <f t="shared" si="1"/>
        <v>0</v>
      </c>
      <c r="AJ68" s="53">
        <f t="shared" si="2"/>
        <v>0</v>
      </c>
      <c r="AK68" s="3">
        <f t="shared" si="3"/>
        <v>0</v>
      </c>
      <c r="AL68" s="53">
        <f t="shared" si="4"/>
        <v>0</v>
      </c>
      <c r="AM68" s="35">
        <v>1.585</v>
      </c>
      <c r="AN68" s="3">
        <v>17000</v>
      </c>
    </row>
    <row r="69" spans="1:40" hidden="1">
      <c r="A69" s="33" t="s">
        <v>227</v>
      </c>
      <c r="B69" s="29" t="s">
        <v>250</v>
      </c>
      <c r="C69" s="37"/>
      <c r="D69" s="38"/>
      <c r="E69" s="37"/>
      <c r="F69" s="37"/>
      <c r="G69" s="37"/>
      <c r="H69" s="37"/>
      <c r="I69" s="37"/>
      <c r="J69" s="37"/>
      <c r="K69" s="38"/>
      <c r="L69" s="37"/>
      <c r="M69" s="37"/>
      <c r="N69" s="37"/>
      <c r="O69" s="37"/>
      <c r="P69" s="37"/>
      <c r="Q69" s="37"/>
      <c r="R69" s="38"/>
      <c r="S69" s="37"/>
      <c r="T69" s="37"/>
      <c r="U69" s="37"/>
      <c r="V69" s="37"/>
      <c r="W69" s="37"/>
      <c r="X69" s="37"/>
      <c r="Y69" s="38"/>
      <c r="Z69" s="37"/>
      <c r="AA69" s="37"/>
      <c r="AB69" s="37"/>
      <c r="AC69" s="37"/>
      <c r="AD69" s="37"/>
      <c r="AE69" s="37"/>
      <c r="AF69" s="38"/>
      <c r="AG69" s="39"/>
      <c r="AH69" s="7">
        <f t="shared" si="0"/>
        <v>0</v>
      </c>
      <c r="AI69" s="13">
        <f t="shared" si="1"/>
        <v>0</v>
      </c>
      <c r="AJ69" s="53">
        <f t="shared" si="2"/>
        <v>0</v>
      </c>
      <c r="AK69" s="3">
        <f t="shared" si="3"/>
        <v>0</v>
      </c>
      <c r="AL69" s="53">
        <f t="shared" si="4"/>
        <v>0</v>
      </c>
      <c r="AM69" s="35">
        <v>0.81200000000000006</v>
      </c>
      <c r="AN69" s="3">
        <v>17000</v>
      </c>
    </row>
    <row r="70" spans="1:40" hidden="1">
      <c r="A70" s="33" t="s">
        <v>135</v>
      </c>
      <c r="B70" s="29" t="s">
        <v>251</v>
      </c>
      <c r="C70" s="37"/>
      <c r="D70" s="38"/>
      <c r="E70" s="37"/>
      <c r="F70" s="37"/>
      <c r="G70" s="37"/>
      <c r="H70" s="37"/>
      <c r="I70" s="37"/>
      <c r="J70" s="37"/>
      <c r="K70" s="38"/>
      <c r="L70" s="37"/>
      <c r="M70" s="37"/>
      <c r="N70" s="37"/>
      <c r="O70" s="37"/>
      <c r="P70" s="37"/>
      <c r="Q70" s="37"/>
      <c r="R70" s="38"/>
      <c r="S70" s="37"/>
      <c r="T70" s="37"/>
      <c r="U70" s="37"/>
      <c r="V70" s="37"/>
      <c r="W70" s="37"/>
      <c r="X70" s="37"/>
      <c r="Y70" s="38"/>
      <c r="Z70" s="37"/>
      <c r="AA70" s="37"/>
      <c r="AB70" s="37"/>
      <c r="AC70" s="37"/>
      <c r="AD70" s="37"/>
      <c r="AE70" s="37"/>
      <c r="AF70" s="38"/>
      <c r="AG70" s="39"/>
      <c r="AH70" s="7">
        <f t="shared" si="0"/>
        <v>0</v>
      </c>
      <c r="AI70" s="13">
        <f t="shared" si="1"/>
        <v>0</v>
      </c>
      <c r="AJ70" s="53">
        <f t="shared" si="2"/>
        <v>0</v>
      </c>
      <c r="AK70" s="3">
        <f t="shared" si="3"/>
        <v>0</v>
      </c>
      <c r="AL70" s="53">
        <f t="shared" si="4"/>
        <v>0</v>
      </c>
      <c r="AM70" s="35">
        <v>1.327</v>
      </c>
      <c r="AN70" s="3">
        <v>17000</v>
      </c>
    </row>
    <row r="71" spans="1:40" hidden="1">
      <c r="A71" s="33" t="s">
        <v>129</v>
      </c>
      <c r="B71" s="29" t="s">
        <v>101</v>
      </c>
      <c r="C71" s="38"/>
      <c r="D71" s="37"/>
      <c r="E71" s="37"/>
      <c r="F71" s="38"/>
      <c r="G71" s="38"/>
      <c r="H71" s="38"/>
      <c r="I71" s="38"/>
      <c r="J71" s="38"/>
      <c r="K71" s="37"/>
      <c r="L71" s="37"/>
      <c r="M71" s="38"/>
      <c r="N71" s="38"/>
      <c r="O71" s="38"/>
      <c r="P71" s="38"/>
      <c r="Q71" s="38"/>
      <c r="R71" s="37"/>
      <c r="S71" s="37"/>
      <c r="T71" s="38"/>
      <c r="U71" s="38"/>
      <c r="V71" s="38"/>
      <c r="W71" s="38"/>
      <c r="X71" s="38"/>
      <c r="Y71" s="37"/>
      <c r="Z71" s="37"/>
      <c r="AA71" s="38"/>
      <c r="AB71" s="38"/>
      <c r="AC71" s="38"/>
      <c r="AD71" s="38"/>
      <c r="AE71" s="38"/>
      <c r="AF71" s="37"/>
      <c r="AG71" s="39"/>
      <c r="AH71" s="7">
        <f t="shared" si="0"/>
        <v>0</v>
      </c>
      <c r="AI71" s="13">
        <f t="shared" si="1"/>
        <v>0</v>
      </c>
      <c r="AJ71" s="53">
        <f t="shared" si="2"/>
        <v>0</v>
      </c>
      <c r="AK71" s="3">
        <f t="shared" si="3"/>
        <v>0</v>
      </c>
      <c r="AL71" s="53">
        <f t="shared" si="4"/>
        <v>0</v>
      </c>
      <c r="AM71" s="35">
        <v>1.548</v>
      </c>
      <c r="AN71" s="3">
        <v>17000</v>
      </c>
    </row>
    <row r="72" spans="1:40" hidden="1">
      <c r="A72" s="33" t="s">
        <v>156</v>
      </c>
      <c r="B72" s="29" t="s">
        <v>102</v>
      </c>
      <c r="C72" s="37"/>
      <c r="D72" s="37"/>
      <c r="E72" s="38"/>
      <c r="F72" s="37"/>
      <c r="G72" s="37"/>
      <c r="H72" s="37"/>
      <c r="I72" s="37"/>
      <c r="J72" s="37"/>
      <c r="K72" s="37"/>
      <c r="L72" s="38"/>
      <c r="M72" s="37"/>
      <c r="N72" s="37"/>
      <c r="O72" s="37"/>
      <c r="P72" s="37"/>
      <c r="Q72" s="37"/>
      <c r="R72" s="37"/>
      <c r="S72" s="38"/>
      <c r="T72" s="37"/>
      <c r="U72" s="37"/>
      <c r="V72" s="37"/>
      <c r="W72" s="37"/>
      <c r="X72" s="37"/>
      <c r="Y72" s="37"/>
      <c r="Z72" s="38"/>
      <c r="AA72" s="37"/>
      <c r="AB72" s="37"/>
      <c r="AC72" s="37"/>
      <c r="AD72" s="37"/>
      <c r="AE72" s="37"/>
      <c r="AF72" s="37"/>
      <c r="AG72" s="40"/>
      <c r="AH72" s="7">
        <f t="shared" si="0"/>
        <v>0</v>
      </c>
      <c r="AI72" s="13">
        <f t="shared" si="1"/>
        <v>0</v>
      </c>
      <c r="AJ72" s="53">
        <f t="shared" si="2"/>
        <v>0</v>
      </c>
      <c r="AK72" s="3">
        <f t="shared" si="3"/>
        <v>0</v>
      </c>
      <c r="AL72" s="53">
        <f t="shared" si="4"/>
        <v>0</v>
      </c>
      <c r="AM72" s="35">
        <v>1.4139999999999999</v>
      </c>
      <c r="AN72" s="3">
        <v>17000</v>
      </c>
    </row>
    <row r="73" spans="1:40" hidden="1">
      <c r="A73" s="33" t="s">
        <v>229</v>
      </c>
      <c r="B73" s="29" t="s">
        <v>252</v>
      </c>
      <c r="C73" s="37"/>
      <c r="D73" s="37"/>
      <c r="E73" s="38"/>
      <c r="F73" s="37"/>
      <c r="G73" s="37"/>
      <c r="H73" s="37"/>
      <c r="I73" s="37"/>
      <c r="J73" s="37"/>
      <c r="K73" s="37"/>
      <c r="L73" s="38"/>
      <c r="M73" s="37"/>
      <c r="N73" s="37"/>
      <c r="O73" s="37"/>
      <c r="P73" s="37"/>
      <c r="Q73" s="37"/>
      <c r="R73" s="37"/>
      <c r="S73" s="38"/>
      <c r="T73" s="37"/>
      <c r="U73" s="37"/>
      <c r="V73" s="37"/>
      <c r="W73" s="37"/>
      <c r="X73" s="37"/>
      <c r="Y73" s="37"/>
      <c r="Z73" s="38"/>
      <c r="AA73" s="37"/>
      <c r="AB73" s="37"/>
      <c r="AC73" s="37"/>
      <c r="AD73" s="37"/>
      <c r="AE73" s="37"/>
      <c r="AF73" s="37"/>
      <c r="AG73" s="40"/>
      <c r="AH73" s="7">
        <f t="shared" ref="AH73:AH136" si="5">COUNT(C73:AG73)</f>
        <v>0</v>
      </c>
      <c r="AI73" s="13">
        <f t="shared" ref="AI73:AI136" si="6">SUM(D73:E73,K73:L73,R73:S73,Y73:Z73,AF73:AG73)</f>
        <v>0</v>
      </c>
      <c r="AJ73" s="53">
        <f t="shared" ref="AJ73:AJ136" si="7">AI73/30*AM73</f>
        <v>0</v>
      </c>
      <c r="AK73" s="3">
        <f t="shared" ref="AK73:AK136" si="8">SUM(C73:AG73)</f>
        <v>0</v>
      </c>
      <c r="AL73" s="53">
        <f t="shared" ref="AL73:AL136" si="9">AK73/30*AM73</f>
        <v>0</v>
      </c>
      <c r="AM73" s="35">
        <v>1.421</v>
      </c>
      <c r="AN73" s="3">
        <v>17000</v>
      </c>
    </row>
    <row r="74" spans="1:40" hidden="1">
      <c r="A74" s="33" t="s">
        <v>136</v>
      </c>
      <c r="B74" s="29" t="s">
        <v>15</v>
      </c>
      <c r="C74" s="37"/>
      <c r="D74" s="38"/>
      <c r="E74" s="37"/>
      <c r="F74" s="37"/>
      <c r="G74" s="37"/>
      <c r="H74" s="37"/>
      <c r="I74" s="37"/>
      <c r="J74" s="37"/>
      <c r="K74" s="38"/>
      <c r="L74" s="37"/>
      <c r="M74" s="37"/>
      <c r="N74" s="37"/>
      <c r="O74" s="37"/>
      <c r="P74" s="37"/>
      <c r="Q74" s="37"/>
      <c r="R74" s="38"/>
      <c r="S74" s="37"/>
      <c r="T74" s="37"/>
      <c r="U74" s="37"/>
      <c r="V74" s="37"/>
      <c r="W74" s="37"/>
      <c r="X74" s="37"/>
      <c r="Y74" s="38"/>
      <c r="Z74" s="37"/>
      <c r="AA74" s="37"/>
      <c r="AB74" s="37"/>
      <c r="AC74" s="37"/>
      <c r="AD74" s="37"/>
      <c r="AE74" s="37"/>
      <c r="AF74" s="38"/>
      <c r="AG74" s="39"/>
      <c r="AH74" s="7">
        <f t="shared" si="5"/>
        <v>0</v>
      </c>
      <c r="AI74" s="13">
        <f t="shared" si="6"/>
        <v>0</v>
      </c>
      <c r="AJ74" s="53">
        <f t="shared" si="7"/>
        <v>0</v>
      </c>
      <c r="AK74" s="3">
        <f t="shared" si="8"/>
        <v>0</v>
      </c>
      <c r="AL74" s="53">
        <f t="shared" si="9"/>
        <v>0</v>
      </c>
      <c r="AM74" s="35">
        <v>1.802</v>
      </c>
      <c r="AN74" s="3">
        <v>17000</v>
      </c>
    </row>
    <row r="75" spans="1:40" hidden="1">
      <c r="A75" s="33" t="s">
        <v>129</v>
      </c>
      <c r="B75" s="29" t="s">
        <v>15</v>
      </c>
      <c r="C75" s="38"/>
      <c r="D75" s="37"/>
      <c r="E75" s="37"/>
      <c r="F75" s="38"/>
      <c r="G75" s="38"/>
      <c r="H75" s="38"/>
      <c r="I75" s="38"/>
      <c r="J75" s="38"/>
      <c r="K75" s="37"/>
      <c r="L75" s="37"/>
      <c r="M75" s="38"/>
      <c r="N75" s="38"/>
      <c r="O75" s="38"/>
      <c r="P75" s="38"/>
      <c r="Q75" s="38"/>
      <c r="R75" s="37"/>
      <c r="S75" s="37"/>
      <c r="T75" s="38"/>
      <c r="U75" s="38"/>
      <c r="V75" s="38"/>
      <c r="W75" s="38"/>
      <c r="X75" s="38"/>
      <c r="Y75" s="37"/>
      <c r="Z75" s="37"/>
      <c r="AA75" s="38"/>
      <c r="AB75" s="38"/>
      <c r="AC75" s="38"/>
      <c r="AD75" s="38"/>
      <c r="AE75" s="38"/>
      <c r="AF75" s="37"/>
      <c r="AG75" s="39"/>
      <c r="AH75" s="7">
        <f t="shared" si="5"/>
        <v>0</v>
      </c>
      <c r="AI75" s="13">
        <f t="shared" si="6"/>
        <v>0</v>
      </c>
      <c r="AJ75" s="53">
        <f t="shared" si="7"/>
        <v>0</v>
      </c>
      <c r="AK75" s="3">
        <f t="shared" si="8"/>
        <v>0</v>
      </c>
      <c r="AL75" s="53">
        <f t="shared" si="9"/>
        <v>0</v>
      </c>
      <c r="AM75" s="35">
        <v>1.7110000000000001</v>
      </c>
      <c r="AN75" s="3">
        <v>17000</v>
      </c>
    </row>
    <row r="76" spans="1:40" hidden="1">
      <c r="A76" s="33" t="s">
        <v>230</v>
      </c>
      <c r="B76" s="29" t="s">
        <v>37</v>
      </c>
      <c r="C76" s="37"/>
      <c r="D76" s="37"/>
      <c r="E76" s="38"/>
      <c r="F76" s="37"/>
      <c r="G76" s="37"/>
      <c r="H76" s="37"/>
      <c r="I76" s="37"/>
      <c r="J76" s="37"/>
      <c r="K76" s="37"/>
      <c r="L76" s="38"/>
      <c r="M76" s="37"/>
      <c r="N76" s="37"/>
      <c r="O76" s="37"/>
      <c r="P76" s="37"/>
      <c r="Q76" s="37"/>
      <c r="R76" s="37"/>
      <c r="S76" s="38"/>
      <c r="T76" s="37"/>
      <c r="U76" s="37"/>
      <c r="V76" s="37"/>
      <c r="W76" s="37"/>
      <c r="X76" s="37"/>
      <c r="Y76" s="37"/>
      <c r="Z76" s="38"/>
      <c r="AA76" s="37"/>
      <c r="AB76" s="37"/>
      <c r="AC76" s="37"/>
      <c r="AD76" s="37"/>
      <c r="AE76" s="37"/>
      <c r="AF76" s="37"/>
      <c r="AG76" s="40"/>
      <c r="AH76" s="7">
        <f t="shared" si="5"/>
        <v>0</v>
      </c>
      <c r="AI76" s="13">
        <f t="shared" si="6"/>
        <v>0</v>
      </c>
      <c r="AJ76" s="53">
        <f t="shared" si="7"/>
        <v>0</v>
      </c>
      <c r="AK76" s="3">
        <f t="shared" si="8"/>
        <v>0</v>
      </c>
      <c r="AL76" s="53">
        <f t="shared" si="9"/>
        <v>0</v>
      </c>
      <c r="AM76" s="35">
        <v>1.5669999999999999</v>
      </c>
      <c r="AN76" s="3">
        <v>17000</v>
      </c>
    </row>
    <row r="77" spans="1:40" hidden="1">
      <c r="A77" s="33" t="s">
        <v>129</v>
      </c>
      <c r="B77" s="29" t="s">
        <v>199</v>
      </c>
      <c r="C77" s="38"/>
      <c r="D77" s="38"/>
      <c r="E77" s="37"/>
      <c r="F77" s="38"/>
      <c r="G77" s="38"/>
      <c r="H77" s="38"/>
      <c r="I77" s="38"/>
      <c r="J77" s="38"/>
      <c r="K77" s="38"/>
      <c r="L77" s="37"/>
      <c r="M77" s="38"/>
      <c r="N77" s="38"/>
      <c r="O77" s="38"/>
      <c r="P77" s="38"/>
      <c r="Q77" s="38"/>
      <c r="R77" s="38"/>
      <c r="S77" s="37"/>
      <c r="T77" s="38"/>
      <c r="U77" s="38"/>
      <c r="V77" s="38"/>
      <c r="W77" s="38"/>
      <c r="X77" s="38"/>
      <c r="Y77" s="38"/>
      <c r="Z77" s="37"/>
      <c r="AA77" s="38"/>
      <c r="AB77" s="38"/>
      <c r="AC77" s="38"/>
      <c r="AD77" s="38"/>
      <c r="AE77" s="38"/>
      <c r="AF77" s="38"/>
      <c r="AG77" s="39"/>
      <c r="AH77" s="7">
        <f t="shared" si="5"/>
        <v>0</v>
      </c>
      <c r="AI77" s="13">
        <f t="shared" si="6"/>
        <v>0</v>
      </c>
      <c r="AJ77" s="53">
        <f t="shared" si="7"/>
        <v>0</v>
      </c>
      <c r="AK77" s="3">
        <f t="shared" si="8"/>
        <v>0</v>
      </c>
      <c r="AL77" s="53">
        <f t="shared" si="9"/>
        <v>0</v>
      </c>
      <c r="AM77" s="35">
        <v>1.87</v>
      </c>
      <c r="AN77" s="3">
        <v>17000</v>
      </c>
    </row>
    <row r="78" spans="1:40" hidden="1">
      <c r="A78" s="33" t="s">
        <v>154</v>
      </c>
      <c r="B78" s="29" t="s">
        <v>70</v>
      </c>
      <c r="C78" s="37"/>
      <c r="D78" s="37"/>
      <c r="E78" s="38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8"/>
      <c r="T78" s="37"/>
      <c r="U78" s="37"/>
      <c r="V78" s="37"/>
      <c r="W78" s="37"/>
      <c r="X78" s="37"/>
      <c r="Y78" s="37"/>
      <c r="Z78" s="38"/>
      <c r="AA78" s="37"/>
      <c r="AB78" s="37"/>
      <c r="AC78" s="37"/>
      <c r="AD78" s="37"/>
      <c r="AE78" s="37"/>
      <c r="AF78" s="37"/>
      <c r="AG78" s="40"/>
      <c r="AH78" s="7">
        <f t="shared" si="5"/>
        <v>0</v>
      </c>
      <c r="AI78" s="32">
        <f>SUM(C78:AG78)</f>
        <v>0</v>
      </c>
      <c r="AJ78" s="53">
        <f t="shared" si="7"/>
        <v>0</v>
      </c>
      <c r="AK78" s="3">
        <f t="shared" si="8"/>
        <v>0</v>
      </c>
      <c r="AL78" s="53">
        <f t="shared" si="9"/>
        <v>0</v>
      </c>
      <c r="AM78" s="35">
        <v>1.794</v>
      </c>
      <c r="AN78" s="3">
        <v>17000</v>
      </c>
    </row>
    <row r="79" spans="1:40" hidden="1">
      <c r="A79" s="33" t="s">
        <v>129</v>
      </c>
      <c r="B79" s="29" t="s">
        <v>16</v>
      </c>
      <c r="C79" s="38"/>
      <c r="D79" s="37"/>
      <c r="E79" s="37"/>
      <c r="F79" s="38"/>
      <c r="G79" s="38"/>
      <c r="H79" s="38"/>
      <c r="I79" s="38"/>
      <c r="J79" s="38"/>
      <c r="K79" s="37"/>
      <c r="L79" s="37"/>
      <c r="M79" s="38"/>
      <c r="N79" s="38"/>
      <c r="O79" s="38"/>
      <c r="P79" s="38"/>
      <c r="Q79" s="38"/>
      <c r="R79" s="37"/>
      <c r="S79" s="37"/>
      <c r="T79" s="38"/>
      <c r="U79" s="38"/>
      <c r="V79" s="38"/>
      <c r="W79" s="38"/>
      <c r="X79" s="38"/>
      <c r="Y79" s="37"/>
      <c r="Z79" s="37"/>
      <c r="AA79" s="38"/>
      <c r="AB79" s="38"/>
      <c r="AC79" s="38"/>
      <c r="AD79" s="38"/>
      <c r="AE79" s="38"/>
      <c r="AF79" s="37"/>
      <c r="AG79" s="39"/>
      <c r="AH79" s="7">
        <f t="shared" si="5"/>
        <v>0</v>
      </c>
      <c r="AI79" s="32">
        <f t="shared" ref="AI79:AI131" si="10">SUM(C79:AG79)</f>
        <v>0</v>
      </c>
      <c r="AJ79" s="53">
        <f t="shared" si="7"/>
        <v>0</v>
      </c>
      <c r="AK79" s="3">
        <f t="shared" si="8"/>
        <v>0</v>
      </c>
      <c r="AL79" s="53">
        <f t="shared" si="9"/>
        <v>0</v>
      </c>
      <c r="AM79" s="35">
        <v>1.9019999999999999</v>
      </c>
      <c r="AN79" s="3">
        <v>17000</v>
      </c>
    </row>
    <row r="80" spans="1:40" hidden="1">
      <c r="A80" s="33" t="s">
        <v>129</v>
      </c>
      <c r="B80" s="29" t="s">
        <v>200</v>
      </c>
      <c r="C80" s="37"/>
      <c r="D80" s="38"/>
      <c r="E80" s="37"/>
      <c r="F80" s="37"/>
      <c r="G80" s="37"/>
      <c r="H80" s="37"/>
      <c r="I80" s="37"/>
      <c r="J80" s="37"/>
      <c r="K80" s="38"/>
      <c r="L80" s="37"/>
      <c r="M80" s="37"/>
      <c r="N80" s="37"/>
      <c r="O80" s="37"/>
      <c r="P80" s="37"/>
      <c r="Q80" s="37"/>
      <c r="R80" s="38"/>
      <c r="S80" s="37"/>
      <c r="T80" s="37"/>
      <c r="U80" s="37"/>
      <c r="V80" s="37"/>
      <c r="W80" s="37"/>
      <c r="X80" s="37"/>
      <c r="Y80" s="38"/>
      <c r="Z80" s="37"/>
      <c r="AA80" s="37"/>
      <c r="AB80" s="37"/>
      <c r="AC80" s="37"/>
      <c r="AD80" s="37"/>
      <c r="AE80" s="37"/>
      <c r="AF80" s="38"/>
      <c r="AG80" s="39"/>
      <c r="AH80" s="7">
        <f t="shared" si="5"/>
        <v>0</v>
      </c>
      <c r="AI80" s="32">
        <f t="shared" si="10"/>
        <v>0</v>
      </c>
      <c r="AJ80" s="53">
        <f t="shared" si="7"/>
        <v>0</v>
      </c>
      <c r="AK80" s="3">
        <f t="shared" si="8"/>
        <v>0</v>
      </c>
      <c r="AL80" s="53">
        <f t="shared" si="9"/>
        <v>0</v>
      </c>
      <c r="AM80" s="35">
        <v>2.2229999999999999</v>
      </c>
      <c r="AN80" s="3">
        <v>17000</v>
      </c>
    </row>
    <row r="81" spans="1:40" hidden="1">
      <c r="A81" s="33" t="s">
        <v>155</v>
      </c>
      <c r="B81" s="29" t="s">
        <v>253</v>
      </c>
      <c r="C81" s="37"/>
      <c r="D81" s="37"/>
      <c r="E81" s="38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8"/>
      <c r="T81" s="37"/>
      <c r="U81" s="37"/>
      <c r="V81" s="37"/>
      <c r="W81" s="37"/>
      <c r="X81" s="37"/>
      <c r="Y81" s="37"/>
      <c r="Z81" s="38"/>
      <c r="AA81" s="37"/>
      <c r="AB81" s="37"/>
      <c r="AC81" s="37"/>
      <c r="AD81" s="37"/>
      <c r="AE81" s="37"/>
      <c r="AF81" s="37"/>
      <c r="AG81" s="40"/>
      <c r="AH81" s="7">
        <f t="shared" si="5"/>
        <v>0</v>
      </c>
      <c r="AI81" s="32">
        <f t="shared" si="10"/>
        <v>0</v>
      </c>
      <c r="AJ81" s="53">
        <f t="shared" si="7"/>
        <v>0</v>
      </c>
      <c r="AK81" s="3">
        <f t="shared" si="8"/>
        <v>0</v>
      </c>
      <c r="AL81" s="53">
        <f t="shared" si="9"/>
        <v>0</v>
      </c>
      <c r="AM81" s="35">
        <v>1.9950000000000001</v>
      </c>
      <c r="AN81" s="3">
        <v>17000</v>
      </c>
    </row>
    <row r="82" spans="1:40" hidden="1">
      <c r="A82" s="33" t="s">
        <v>129</v>
      </c>
      <c r="B82" s="29" t="s">
        <v>51</v>
      </c>
      <c r="C82" s="38"/>
      <c r="D82" s="38"/>
      <c r="E82" s="37"/>
      <c r="F82" s="38"/>
      <c r="G82" s="38"/>
      <c r="H82" s="38"/>
      <c r="I82" s="38"/>
      <c r="J82" s="38"/>
      <c r="K82" s="38"/>
      <c r="L82" s="37"/>
      <c r="M82" s="38"/>
      <c r="N82" s="38"/>
      <c r="O82" s="38"/>
      <c r="P82" s="38"/>
      <c r="Q82" s="38"/>
      <c r="R82" s="38"/>
      <c r="S82" s="37"/>
      <c r="T82" s="38"/>
      <c r="U82" s="38"/>
      <c r="V82" s="38"/>
      <c r="W82" s="38"/>
      <c r="X82" s="38"/>
      <c r="Y82" s="38"/>
      <c r="Z82" s="37"/>
      <c r="AA82" s="38"/>
      <c r="AB82" s="38"/>
      <c r="AC82" s="38"/>
      <c r="AD82" s="38"/>
      <c r="AE82" s="38"/>
      <c r="AF82" s="38"/>
      <c r="AG82" s="39"/>
      <c r="AH82" s="7">
        <f t="shared" si="5"/>
        <v>0</v>
      </c>
      <c r="AI82" s="32">
        <f t="shared" si="10"/>
        <v>0</v>
      </c>
      <c r="AJ82" s="53">
        <f t="shared" si="7"/>
        <v>0</v>
      </c>
      <c r="AK82" s="3">
        <f t="shared" si="8"/>
        <v>0</v>
      </c>
      <c r="AL82" s="53">
        <f t="shared" si="9"/>
        <v>0</v>
      </c>
      <c r="AM82" s="35">
        <v>2.3279999999999998</v>
      </c>
      <c r="AN82" s="3">
        <v>17000</v>
      </c>
    </row>
    <row r="83" spans="1:40" hidden="1">
      <c r="A83" s="33" t="s">
        <v>228</v>
      </c>
      <c r="B83" s="29" t="s">
        <v>254</v>
      </c>
      <c r="C83" s="37"/>
      <c r="D83" s="37"/>
      <c r="E83" s="38"/>
      <c r="F83" s="37"/>
      <c r="G83" s="37"/>
      <c r="H83" s="37"/>
      <c r="I83" s="37"/>
      <c r="J83" s="37"/>
      <c r="K83" s="37"/>
      <c r="L83" s="38"/>
      <c r="M83" s="37"/>
      <c r="N83" s="37"/>
      <c r="O83" s="37"/>
      <c r="P83" s="37"/>
      <c r="Q83" s="37"/>
      <c r="R83" s="37"/>
      <c r="S83" s="38"/>
      <c r="T83" s="37"/>
      <c r="U83" s="37"/>
      <c r="V83" s="37"/>
      <c r="W83" s="37"/>
      <c r="X83" s="37"/>
      <c r="Y83" s="37"/>
      <c r="Z83" s="38"/>
      <c r="AA83" s="37"/>
      <c r="AB83" s="37"/>
      <c r="AC83" s="37"/>
      <c r="AD83" s="37"/>
      <c r="AE83" s="37"/>
      <c r="AF83" s="37"/>
      <c r="AG83" s="40"/>
      <c r="AH83" s="7">
        <f t="shared" si="5"/>
        <v>0</v>
      </c>
      <c r="AI83" s="32">
        <f t="shared" si="10"/>
        <v>0</v>
      </c>
      <c r="AJ83" s="53">
        <f t="shared" si="7"/>
        <v>0</v>
      </c>
      <c r="AK83" s="3">
        <f t="shared" si="8"/>
        <v>0</v>
      </c>
      <c r="AL83" s="53">
        <f t="shared" si="9"/>
        <v>0</v>
      </c>
      <c r="AM83" s="35">
        <v>2.105</v>
      </c>
      <c r="AN83" s="3">
        <v>17000</v>
      </c>
    </row>
    <row r="84" spans="1:40" hidden="1">
      <c r="A84" s="33" t="s">
        <v>129</v>
      </c>
      <c r="B84" s="29" t="s">
        <v>202</v>
      </c>
      <c r="C84" s="38"/>
      <c r="D84" s="38"/>
      <c r="E84" s="37"/>
      <c r="F84" s="38"/>
      <c r="G84" s="38"/>
      <c r="H84" s="38"/>
      <c r="I84" s="38"/>
      <c r="J84" s="38"/>
      <c r="K84" s="38"/>
      <c r="L84" s="37"/>
      <c r="M84" s="38"/>
      <c r="N84" s="38"/>
      <c r="O84" s="38"/>
      <c r="P84" s="38"/>
      <c r="Q84" s="38"/>
      <c r="R84" s="38"/>
      <c r="S84" s="37"/>
      <c r="T84" s="38"/>
      <c r="U84" s="38"/>
      <c r="V84" s="38"/>
      <c r="W84" s="38"/>
      <c r="X84" s="38"/>
      <c r="Y84" s="38"/>
      <c r="Z84" s="37"/>
      <c r="AA84" s="38"/>
      <c r="AB84" s="38"/>
      <c r="AC84" s="38"/>
      <c r="AD84" s="38"/>
      <c r="AE84" s="38"/>
      <c r="AF84" s="38"/>
      <c r="AG84" s="39"/>
      <c r="AH84" s="7">
        <f t="shared" si="5"/>
        <v>0</v>
      </c>
      <c r="AI84" s="32">
        <f t="shared" si="10"/>
        <v>0</v>
      </c>
      <c r="AJ84" s="53">
        <f t="shared" si="7"/>
        <v>0</v>
      </c>
      <c r="AK84" s="3">
        <f t="shared" si="8"/>
        <v>0</v>
      </c>
      <c r="AL84" s="53">
        <f t="shared" si="9"/>
        <v>0</v>
      </c>
      <c r="AM84" s="35">
        <v>2.5289999999999999</v>
      </c>
      <c r="AN84" s="3">
        <v>17000</v>
      </c>
    </row>
    <row r="85" spans="1:40" hidden="1">
      <c r="A85" s="33" t="s">
        <v>158</v>
      </c>
      <c r="B85" s="29" t="s">
        <v>104</v>
      </c>
      <c r="C85" s="37"/>
      <c r="D85" s="37"/>
      <c r="E85" s="38"/>
      <c r="F85" s="37"/>
      <c r="G85" s="37"/>
      <c r="H85" s="37"/>
      <c r="I85" s="37"/>
      <c r="J85" s="37"/>
      <c r="K85" s="37"/>
      <c r="L85" s="38"/>
      <c r="M85" s="37"/>
      <c r="N85" s="37"/>
      <c r="O85" s="37"/>
      <c r="P85" s="37"/>
      <c r="Q85" s="37"/>
      <c r="R85" s="37"/>
      <c r="S85" s="38"/>
      <c r="T85" s="37"/>
      <c r="U85" s="37"/>
      <c r="V85" s="37"/>
      <c r="W85" s="37"/>
      <c r="X85" s="37"/>
      <c r="Y85" s="37"/>
      <c r="Z85" s="38"/>
      <c r="AA85" s="37"/>
      <c r="AB85" s="37"/>
      <c r="AC85" s="37"/>
      <c r="AD85" s="37"/>
      <c r="AE85" s="37"/>
      <c r="AF85" s="37"/>
      <c r="AG85" s="40"/>
      <c r="AH85" s="7">
        <f t="shared" si="5"/>
        <v>0</v>
      </c>
      <c r="AI85" s="32">
        <f t="shared" si="10"/>
        <v>0</v>
      </c>
      <c r="AJ85" s="53">
        <f t="shared" si="7"/>
        <v>0</v>
      </c>
      <c r="AK85" s="3">
        <f t="shared" si="8"/>
        <v>0</v>
      </c>
      <c r="AL85" s="53">
        <f t="shared" si="9"/>
        <v>0</v>
      </c>
      <c r="AM85" s="35">
        <v>1.5860000000000001</v>
      </c>
      <c r="AN85" s="3">
        <v>17000</v>
      </c>
    </row>
    <row r="86" spans="1:40" hidden="1">
      <c r="A86" s="33" t="s">
        <v>128</v>
      </c>
      <c r="B86" s="29" t="s">
        <v>104</v>
      </c>
      <c r="C86" s="38"/>
      <c r="D86" s="38"/>
      <c r="E86" s="37"/>
      <c r="F86" s="38"/>
      <c r="G86" s="38"/>
      <c r="H86" s="38"/>
      <c r="I86" s="38"/>
      <c r="J86" s="38"/>
      <c r="K86" s="38"/>
      <c r="L86" s="37"/>
      <c r="M86" s="38"/>
      <c r="N86" s="38"/>
      <c r="O86" s="38"/>
      <c r="P86" s="38"/>
      <c r="Q86" s="38"/>
      <c r="R86" s="38"/>
      <c r="S86" s="37"/>
      <c r="T86" s="38"/>
      <c r="U86" s="38"/>
      <c r="V86" s="38"/>
      <c r="W86" s="38"/>
      <c r="X86" s="38"/>
      <c r="Y86" s="38"/>
      <c r="Z86" s="37"/>
      <c r="AA86" s="38"/>
      <c r="AB86" s="38"/>
      <c r="AC86" s="38"/>
      <c r="AD86" s="38"/>
      <c r="AE86" s="38"/>
      <c r="AF86" s="38"/>
      <c r="AG86" s="39"/>
      <c r="AH86" s="7">
        <f t="shared" si="5"/>
        <v>0</v>
      </c>
      <c r="AI86" s="32">
        <f t="shared" si="10"/>
        <v>0</v>
      </c>
      <c r="AJ86" s="53">
        <f t="shared" si="7"/>
        <v>0</v>
      </c>
      <c r="AK86" s="3">
        <f t="shared" si="8"/>
        <v>0</v>
      </c>
      <c r="AL86" s="53">
        <f t="shared" si="9"/>
        <v>0</v>
      </c>
      <c r="AM86" s="35">
        <v>2.9409999999999998</v>
      </c>
      <c r="AN86" s="3">
        <v>17000</v>
      </c>
    </row>
    <row r="87" spans="1:40" hidden="1">
      <c r="A87" s="33" t="s">
        <v>159</v>
      </c>
      <c r="B87" s="29" t="s">
        <v>105</v>
      </c>
      <c r="C87" s="37"/>
      <c r="D87" s="37"/>
      <c r="E87" s="38"/>
      <c r="F87" s="37"/>
      <c r="G87" s="37"/>
      <c r="H87" s="37"/>
      <c r="I87" s="37"/>
      <c r="J87" s="37"/>
      <c r="K87" s="37"/>
      <c r="L87" s="38"/>
      <c r="M87" s="37"/>
      <c r="N87" s="37"/>
      <c r="O87" s="37"/>
      <c r="P87" s="37"/>
      <c r="Q87" s="37"/>
      <c r="R87" s="37"/>
      <c r="S87" s="38"/>
      <c r="T87" s="37"/>
      <c r="U87" s="37"/>
      <c r="V87" s="37"/>
      <c r="W87" s="37"/>
      <c r="X87" s="37"/>
      <c r="Y87" s="37"/>
      <c r="Z87" s="38"/>
      <c r="AA87" s="37"/>
      <c r="AB87" s="37"/>
      <c r="AC87" s="37"/>
      <c r="AD87" s="37"/>
      <c r="AE87" s="37"/>
      <c r="AF87" s="37"/>
      <c r="AG87" s="40"/>
      <c r="AH87" s="7">
        <f t="shared" si="5"/>
        <v>0</v>
      </c>
      <c r="AI87" s="32">
        <f t="shared" si="10"/>
        <v>0</v>
      </c>
      <c r="AJ87" s="53">
        <f t="shared" si="7"/>
        <v>0</v>
      </c>
      <c r="AK87" s="3">
        <f t="shared" si="8"/>
        <v>0</v>
      </c>
      <c r="AL87" s="53">
        <f t="shared" si="9"/>
        <v>0</v>
      </c>
      <c r="AM87" s="35">
        <v>1.5860000000000001</v>
      </c>
      <c r="AN87" s="3">
        <v>17000</v>
      </c>
    </row>
    <row r="88" spans="1:40" hidden="1">
      <c r="A88" s="33" t="s">
        <v>129</v>
      </c>
      <c r="B88" s="29" t="s">
        <v>105</v>
      </c>
      <c r="C88" s="38"/>
      <c r="D88" s="38"/>
      <c r="E88" s="37"/>
      <c r="F88" s="38"/>
      <c r="G88" s="38"/>
      <c r="H88" s="38"/>
      <c r="I88" s="38"/>
      <c r="J88" s="38"/>
      <c r="K88" s="38"/>
      <c r="L88" s="37"/>
      <c r="M88" s="38"/>
      <c r="N88" s="38"/>
      <c r="O88" s="38"/>
      <c r="P88" s="38"/>
      <c r="Q88" s="38"/>
      <c r="R88" s="38"/>
      <c r="S88" s="37"/>
      <c r="T88" s="38"/>
      <c r="U88" s="38"/>
      <c r="V88" s="38"/>
      <c r="W88" s="38"/>
      <c r="X88" s="38"/>
      <c r="Y88" s="38"/>
      <c r="Z88" s="37"/>
      <c r="AA88" s="38"/>
      <c r="AB88" s="38"/>
      <c r="AC88" s="38"/>
      <c r="AD88" s="38"/>
      <c r="AE88" s="38"/>
      <c r="AF88" s="38"/>
      <c r="AG88" s="39"/>
      <c r="AH88" s="7">
        <f t="shared" si="5"/>
        <v>0</v>
      </c>
      <c r="AI88" s="32">
        <f t="shared" si="10"/>
        <v>0</v>
      </c>
      <c r="AJ88" s="53">
        <f t="shared" si="7"/>
        <v>0</v>
      </c>
      <c r="AK88" s="3">
        <f t="shared" si="8"/>
        <v>0</v>
      </c>
      <c r="AL88" s="53">
        <f t="shared" si="9"/>
        <v>0</v>
      </c>
      <c r="AM88" s="35">
        <v>2.9409999999999998</v>
      </c>
      <c r="AN88" s="3">
        <v>17000</v>
      </c>
    </row>
    <row r="89" spans="1:40" hidden="1">
      <c r="A89" s="33" t="s">
        <v>160</v>
      </c>
      <c r="B89" s="29" t="s">
        <v>38</v>
      </c>
      <c r="C89" s="38"/>
      <c r="D89" s="37"/>
      <c r="E89" s="37"/>
      <c r="F89" s="37"/>
      <c r="G89" s="37"/>
      <c r="H89" s="37"/>
      <c r="I89" s="37"/>
      <c r="J89" s="38"/>
      <c r="K89" s="37"/>
      <c r="L89" s="37"/>
      <c r="M89" s="37"/>
      <c r="N89" s="37"/>
      <c r="O89" s="37"/>
      <c r="P89" s="37"/>
      <c r="Q89" s="38"/>
      <c r="R89" s="37"/>
      <c r="S89" s="37"/>
      <c r="T89" s="37"/>
      <c r="U89" s="37"/>
      <c r="V89" s="37"/>
      <c r="W89" s="37"/>
      <c r="X89" s="38"/>
      <c r="Y89" s="37"/>
      <c r="Z89" s="37"/>
      <c r="AA89" s="37"/>
      <c r="AB89" s="37"/>
      <c r="AC89" s="37"/>
      <c r="AD89" s="37"/>
      <c r="AE89" s="38"/>
      <c r="AF89" s="37"/>
      <c r="AG89" s="39"/>
      <c r="AH89" s="7">
        <f t="shared" si="5"/>
        <v>0</v>
      </c>
      <c r="AI89" s="32">
        <f t="shared" si="10"/>
        <v>0</v>
      </c>
      <c r="AJ89" s="53">
        <f t="shared" si="7"/>
        <v>0</v>
      </c>
      <c r="AK89" s="3">
        <f t="shared" si="8"/>
        <v>0</v>
      </c>
      <c r="AL89" s="53">
        <f t="shared" si="9"/>
        <v>0</v>
      </c>
      <c r="AM89" s="35">
        <v>3.101</v>
      </c>
      <c r="AN89" s="3">
        <v>17000</v>
      </c>
    </row>
    <row r="90" spans="1:40" hidden="1">
      <c r="A90" s="33" t="s">
        <v>138</v>
      </c>
      <c r="B90" s="29" t="s">
        <v>52</v>
      </c>
      <c r="C90" s="37"/>
      <c r="D90" s="37"/>
      <c r="E90" s="38"/>
      <c r="F90" s="37"/>
      <c r="G90" s="37"/>
      <c r="H90" s="37"/>
      <c r="I90" s="37"/>
      <c r="J90" s="37"/>
      <c r="K90" s="37"/>
      <c r="L90" s="38"/>
      <c r="M90" s="37"/>
      <c r="N90" s="37"/>
      <c r="O90" s="37"/>
      <c r="P90" s="37"/>
      <c r="Q90" s="37"/>
      <c r="R90" s="37"/>
      <c r="S90" s="38"/>
      <c r="T90" s="37"/>
      <c r="U90" s="37"/>
      <c r="V90" s="37"/>
      <c r="W90" s="37"/>
      <c r="X90" s="37"/>
      <c r="Y90" s="37"/>
      <c r="Z90" s="38"/>
      <c r="AA90" s="37"/>
      <c r="AB90" s="37"/>
      <c r="AC90" s="37"/>
      <c r="AD90" s="37"/>
      <c r="AE90" s="37"/>
      <c r="AF90" s="37"/>
      <c r="AG90" s="40"/>
      <c r="AH90" s="7">
        <f t="shared" si="5"/>
        <v>0</v>
      </c>
      <c r="AI90" s="32">
        <f t="shared" si="10"/>
        <v>0</v>
      </c>
      <c r="AJ90" s="53">
        <f t="shared" si="7"/>
        <v>0</v>
      </c>
      <c r="AK90" s="3">
        <f t="shared" si="8"/>
        <v>0</v>
      </c>
      <c r="AL90" s="53">
        <f t="shared" si="9"/>
        <v>0</v>
      </c>
      <c r="AM90" s="35">
        <v>1.613</v>
      </c>
      <c r="AN90" s="3">
        <v>17000</v>
      </c>
    </row>
    <row r="91" spans="1:40" hidden="1">
      <c r="A91" s="33" t="s">
        <v>164</v>
      </c>
      <c r="B91" s="29" t="s">
        <v>203</v>
      </c>
      <c r="C91" s="37"/>
      <c r="D91" s="38"/>
      <c r="E91" s="37"/>
      <c r="F91" s="37"/>
      <c r="G91" s="37"/>
      <c r="H91" s="37"/>
      <c r="I91" s="37"/>
      <c r="J91" s="37"/>
      <c r="K91" s="38"/>
      <c r="L91" s="37"/>
      <c r="M91" s="37"/>
      <c r="N91" s="37"/>
      <c r="O91" s="37"/>
      <c r="P91" s="37"/>
      <c r="Q91" s="37"/>
      <c r="R91" s="38"/>
      <c r="S91" s="37"/>
      <c r="T91" s="37"/>
      <c r="U91" s="37"/>
      <c r="V91" s="37"/>
      <c r="W91" s="37"/>
      <c r="X91" s="37"/>
      <c r="Y91" s="38"/>
      <c r="Z91" s="37"/>
      <c r="AA91" s="37"/>
      <c r="AB91" s="37"/>
      <c r="AC91" s="37"/>
      <c r="AD91" s="37"/>
      <c r="AE91" s="37"/>
      <c r="AF91" s="38"/>
      <c r="AG91" s="39"/>
      <c r="AH91" s="7">
        <f t="shared" si="5"/>
        <v>0</v>
      </c>
      <c r="AI91" s="32">
        <f t="shared" si="10"/>
        <v>0</v>
      </c>
      <c r="AJ91" s="53">
        <f t="shared" si="7"/>
        <v>0</v>
      </c>
      <c r="AK91" s="3">
        <f t="shared" si="8"/>
        <v>0</v>
      </c>
      <c r="AL91" s="53">
        <f t="shared" si="9"/>
        <v>0</v>
      </c>
      <c r="AM91" s="35">
        <v>2.4590000000000001</v>
      </c>
      <c r="AN91" s="3">
        <v>17000</v>
      </c>
    </row>
    <row r="92" spans="1:40" hidden="1">
      <c r="A92" s="33" t="s">
        <v>129</v>
      </c>
      <c r="B92" s="29" t="s">
        <v>106</v>
      </c>
      <c r="C92" s="37"/>
      <c r="D92" s="37"/>
      <c r="E92" s="37"/>
      <c r="F92" s="38"/>
      <c r="G92" s="38"/>
      <c r="H92" s="38"/>
      <c r="I92" s="38"/>
      <c r="J92" s="37"/>
      <c r="K92" s="37"/>
      <c r="L92" s="37"/>
      <c r="M92" s="38"/>
      <c r="N92" s="38"/>
      <c r="O92" s="38"/>
      <c r="P92" s="38"/>
      <c r="Q92" s="37"/>
      <c r="R92" s="37"/>
      <c r="S92" s="37"/>
      <c r="T92" s="38"/>
      <c r="U92" s="38"/>
      <c r="V92" s="38"/>
      <c r="W92" s="38"/>
      <c r="X92" s="37"/>
      <c r="Y92" s="37"/>
      <c r="Z92" s="37"/>
      <c r="AA92" s="38"/>
      <c r="AB92" s="38"/>
      <c r="AC92" s="38"/>
      <c r="AD92" s="38"/>
      <c r="AE92" s="37"/>
      <c r="AF92" s="37"/>
      <c r="AG92" s="39"/>
      <c r="AH92" s="7">
        <f t="shared" si="5"/>
        <v>0</v>
      </c>
      <c r="AI92" s="32">
        <f t="shared" si="10"/>
        <v>0</v>
      </c>
      <c r="AJ92" s="53">
        <f t="shared" si="7"/>
        <v>0</v>
      </c>
      <c r="AK92" s="3">
        <f t="shared" si="8"/>
        <v>0</v>
      </c>
      <c r="AL92" s="53">
        <f t="shared" si="9"/>
        <v>0</v>
      </c>
      <c r="AM92" s="35">
        <v>4.41</v>
      </c>
      <c r="AN92" s="3">
        <v>17000</v>
      </c>
    </row>
    <row r="93" spans="1:40" hidden="1">
      <c r="A93" s="33" t="s">
        <v>222</v>
      </c>
      <c r="B93" s="29" t="s">
        <v>255</v>
      </c>
      <c r="C93" s="37"/>
      <c r="D93" s="37"/>
      <c r="E93" s="38"/>
      <c r="F93" s="37"/>
      <c r="G93" s="37"/>
      <c r="H93" s="37"/>
      <c r="I93" s="37"/>
      <c r="J93" s="37"/>
      <c r="K93" s="37"/>
      <c r="L93" s="38"/>
      <c r="M93" s="37"/>
      <c r="N93" s="37"/>
      <c r="O93" s="37"/>
      <c r="P93" s="37"/>
      <c r="Q93" s="37"/>
      <c r="R93" s="37"/>
      <c r="S93" s="38"/>
      <c r="T93" s="37"/>
      <c r="U93" s="37"/>
      <c r="V93" s="37"/>
      <c r="W93" s="37"/>
      <c r="X93" s="37"/>
      <c r="Y93" s="37"/>
      <c r="Z93" s="38"/>
      <c r="AA93" s="37"/>
      <c r="AB93" s="37"/>
      <c r="AC93" s="37"/>
      <c r="AD93" s="37"/>
      <c r="AE93" s="37"/>
      <c r="AF93" s="37"/>
      <c r="AG93" s="40"/>
      <c r="AH93" s="7">
        <f t="shared" si="5"/>
        <v>0</v>
      </c>
      <c r="AI93" s="32">
        <f t="shared" si="10"/>
        <v>0</v>
      </c>
      <c r="AJ93" s="53">
        <f t="shared" si="7"/>
        <v>0</v>
      </c>
      <c r="AK93" s="3">
        <f t="shared" si="8"/>
        <v>0</v>
      </c>
      <c r="AL93" s="53">
        <f t="shared" si="9"/>
        <v>0</v>
      </c>
      <c r="AM93" s="35">
        <v>1.806</v>
      </c>
      <c r="AN93" s="3">
        <v>17000</v>
      </c>
    </row>
    <row r="94" spans="1:40" hidden="1">
      <c r="A94" s="33" t="s">
        <v>161</v>
      </c>
      <c r="B94" s="29" t="s">
        <v>39</v>
      </c>
      <c r="C94" s="38"/>
      <c r="D94" s="37"/>
      <c r="E94" s="37"/>
      <c r="F94" s="37"/>
      <c r="G94" s="37"/>
      <c r="H94" s="37"/>
      <c r="I94" s="37"/>
      <c r="J94" s="38"/>
      <c r="K94" s="37"/>
      <c r="L94" s="37"/>
      <c r="M94" s="37"/>
      <c r="N94" s="37"/>
      <c r="O94" s="37"/>
      <c r="P94" s="37"/>
      <c r="Q94" s="38"/>
      <c r="R94" s="37"/>
      <c r="S94" s="37"/>
      <c r="T94" s="37"/>
      <c r="U94" s="37"/>
      <c r="V94" s="37"/>
      <c r="W94" s="37"/>
      <c r="X94" s="38"/>
      <c r="Y94" s="37"/>
      <c r="Z94" s="37"/>
      <c r="AA94" s="37"/>
      <c r="AB94" s="37"/>
      <c r="AC94" s="37"/>
      <c r="AD94" s="37"/>
      <c r="AE94" s="38"/>
      <c r="AF94" s="37"/>
      <c r="AG94" s="39"/>
      <c r="AH94" s="7">
        <f t="shared" si="5"/>
        <v>0</v>
      </c>
      <c r="AI94" s="32">
        <f t="shared" si="10"/>
        <v>0</v>
      </c>
      <c r="AJ94" s="53">
        <f t="shared" si="7"/>
        <v>0</v>
      </c>
      <c r="AK94" s="3">
        <f t="shared" si="8"/>
        <v>0</v>
      </c>
      <c r="AL94" s="53">
        <f t="shared" si="9"/>
        <v>0</v>
      </c>
      <c r="AM94" s="35">
        <v>3.508</v>
      </c>
      <c r="AN94" s="3">
        <v>17000</v>
      </c>
    </row>
    <row r="95" spans="1:40" hidden="1">
      <c r="A95" s="33" t="s">
        <v>165</v>
      </c>
      <c r="B95" s="29" t="s">
        <v>39</v>
      </c>
      <c r="C95" s="37"/>
      <c r="D95" s="38"/>
      <c r="E95" s="37"/>
      <c r="F95" s="37"/>
      <c r="G95" s="37"/>
      <c r="H95" s="37"/>
      <c r="I95" s="37"/>
      <c r="J95" s="37"/>
      <c r="K95" s="38"/>
      <c r="L95" s="37"/>
      <c r="M95" s="37"/>
      <c r="N95" s="37"/>
      <c r="O95" s="37"/>
      <c r="P95" s="37"/>
      <c r="Q95" s="37"/>
      <c r="R95" s="38"/>
      <c r="S95" s="37"/>
      <c r="T95" s="37"/>
      <c r="U95" s="37"/>
      <c r="V95" s="37"/>
      <c r="W95" s="37"/>
      <c r="X95" s="37"/>
      <c r="Y95" s="38"/>
      <c r="Z95" s="37"/>
      <c r="AA95" s="37"/>
      <c r="AB95" s="37"/>
      <c r="AC95" s="37"/>
      <c r="AD95" s="37"/>
      <c r="AE95" s="37"/>
      <c r="AF95" s="38"/>
      <c r="AG95" s="39"/>
      <c r="AH95" s="7">
        <f t="shared" si="5"/>
        <v>0</v>
      </c>
      <c r="AI95" s="32">
        <f t="shared" si="10"/>
        <v>0</v>
      </c>
      <c r="AJ95" s="53">
        <f t="shared" si="7"/>
        <v>0</v>
      </c>
      <c r="AK95" s="3">
        <f t="shared" si="8"/>
        <v>0</v>
      </c>
      <c r="AL95" s="53">
        <f t="shared" si="9"/>
        <v>0</v>
      </c>
      <c r="AM95" s="35">
        <v>2.3109999999999999</v>
      </c>
      <c r="AN95" s="3">
        <v>17000</v>
      </c>
    </row>
    <row r="96" spans="1:40" hidden="1">
      <c r="A96" s="33" t="s">
        <v>129</v>
      </c>
      <c r="B96" s="29" t="s">
        <v>53</v>
      </c>
      <c r="C96" s="37"/>
      <c r="D96" s="37"/>
      <c r="E96" s="37"/>
      <c r="F96" s="38"/>
      <c r="G96" s="38"/>
      <c r="H96" s="38"/>
      <c r="I96" s="38"/>
      <c r="J96" s="37"/>
      <c r="K96" s="37"/>
      <c r="L96" s="37"/>
      <c r="M96" s="38"/>
      <c r="N96" s="38"/>
      <c r="O96" s="38"/>
      <c r="P96" s="38"/>
      <c r="Q96" s="37"/>
      <c r="R96" s="37"/>
      <c r="S96" s="37"/>
      <c r="T96" s="38"/>
      <c r="U96" s="38"/>
      <c r="V96" s="38"/>
      <c r="W96" s="38"/>
      <c r="X96" s="37"/>
      <c r="Y96" s="37"/>
      <c r="Z96" s="37"/>
      <c r="AA96" s="38"/>
      <c r="AB96" s="38"/>
      <c r="AC96" s="38"/>
      <c r="AD96" s="38"/>
      <c r="AE96" s="37"/>
      <c r="AF96" s="37"/>
      <c r="AG96" s="39"/>
      <c r="AH96" s="7">
        <f t="shared" si="5"/>
        <v>0</v>
      </c>
      <c r="AI96" s="32">
        <f t="shared" si="10"/>
        <v>0</v>
      </c>
      <c r="AJ96" s="53">
        <f t="shared" si="7"/>
        <v>0</v>
      </c>
      <c r="AK96" s="3">
        <f t="shared" si="8"/>
        <v>0</v>
      </c>
      <c r="AL96" s="53">
        <f t="shared" si="9"/>
        <v>0</v>
      </c>
      <c r="AM96" s="35">
        <v>4.8959999999999999</v>
      </c>
      <c r="AN96" s="3">
        <v>17000</v>
      </c>
    </row>
    <row r="97" spans="1:40" hidden="1">
      <c r="A97" s="33" t="s">
        <v>162</v>
      </c>
      <c r="B97" s="29" t="s">
        <v>72</v>
      </c>
      <c r="C97" s="37"/>
      <c r="D97" s="37"/>
      <c r="E97" s="38"/>
      <c r="F97" s="37"/>
      <c r="G97" s="37"/>
      <c r="H97" s="37"/>
      <c r="I97" s="37"/>
      <c r="J97" s="37"/>
      <c r="K97" s="37"/>
      <c r="L97" s="38"/>
      <c r="M97" s="37"/>
      <c r="N97" s="37"/>
      <c r="O97" s="37"/>
      <c r="P97" s="37"/>
      <c r="Q97" s="37"/>
      <c r="R97" s="37"/>
      <c r="S97" s="38"/>
      <c r="T97" s="37"/>
      <c r="U97" s="37"/>
      <c r="V97" s="37"/>
      <c r="W97" s="37"/>
      <c r="X97" s="37"/>
      <c r="Y97" s="37"/>
      <c r="Z97" s="38"/>
      <c r="AA97" s="37"/>
      <c r="AB97" s="37"/>
      <c r="AC97" s="37"/>
      <c r="AD97" s="37"/>
      <c r="AE97" s="37"/>
      <c r="AF97" s="37"/>
      <c r="AG97" s="40"/>
      <c r="AH97" s="7">
        <f t="shared" si="5"/>
        <v>0</v>
      </c>
      <c r="AI97" s="32">
        <f t="shared" si="10"/>
        <v>0</v>
      </c>
      <c r="AJ97" s="53">
        <f t="shared" si="7"/>
        <v>0</v>
      </c>
      <c r="AK97" s="3">
        <f t="shared" si="8"/>
        <v>0</v>
      </c>
      <c r="AL97" s="53">
        <f t="shared" si="9"/>
        <v>0</v>
      </c>
      <c r="AM97" s="35">
        <v>3.4569999999999999</v>
      </c>
      <c r="AN97" s="3">
        <v>17000</v>
      </c>
    </row>
    <row r="98" spans="1:40" hidden="1">
      <c r="A98" s="33" t="s">
        <v>166</v>
      </c>
      <c r="B98" s="29" t="s">
        <v>40</v>
      </c>
      <c r="C98" s="37"/>
      <c r="D98" s="38"/>
      <c r="E98" s="37"/>
      <c r="F98" s="37"/>
      <c r="G98" s="37"/>
      <c r="H98" s="37"/>
      <c r="I98" s="37"/>
      <c r="J98" s="37"/>
      <c r="K98" s="38"/>
      <c r="L98" s="37"/>
      <c r="M98" s="37"/>
      <c r="N98" s="37"/>
      <c r="O98" s="37"/>
      <c r="P98" s="37"/>
      <c r="Q98" s="37"/>
      <c r="R98" s="38"/>
      <c r="S98" s="37"/>
      <c r="T98" s="37"/>
      <c r="U98" s="37"/>
      <c r="V98" s="37"/>
      <c r="W98" s="37"/>
      <c r="X98" s="37"/>
      <c r="Y98" s="38"/>
      <c r="Z98" s="37"/>
      <c r="AA98" s="37"/>
      <c r="AB98" s="37"/>
      <c r="AC98" s="37"/>
      <c r="AD98" s="37"/>
      <c r="AE98" s="37"/>
      <c r="AF98" s="38"/>
      <c r="AG98" s="39"/>
      <c r="AH98" s="7">
        <f t="shared" si="5"/>
        <v>0</v>
      </c>
      <c r="AI98" s="32">
        <f t="shared" si="10"/>
        <v>0</v>
      </c>
      <c r="AJ98" s="53">
        <f t="shared" si="7"/>
        <v>0</v>
      </c>
      <c r="AK98" s="3">
        <f t="shared" si="8"/>
        <v>0</v>
      </c>
      <c r="AL98" s="53">
        <f t="shared" si="9"/>
        <v>0</v>
      </c>
      <c r="AM98" s="35">
        <v>2.2909999999999999</v>
      </c>
      <c r="AN98" s="3">
        <v>17000</v>
      </c>
    </row>
    <row r="99" spans="1:40" hidden="1">
      <c r="A99" s="33" t="s">
        <v>135</v>
      </c>
      <c r="B99" s="29" t="s">
        <v>40</v>
      </c>
      <c r="C99" s="38"/>
      <c r="D99" s="37"/>
      <c r="E99" s="37"/>
      <c r="F99" s="37"/>
      <c r="G99" s="37"/>
      <c r="H99" s="37"/>
      <c r="I99" s="37"/>
      <c r="J99" s="38"/>
      <c r="K99" s="37"/>
      <c r="L99" s="37"/>
      <c r="M99" s="37"/>
      <c r="N99" s="37"/>
      <c r="O99" s="37"/>
      <c r="P99" s="37"/>
      <c r="Q99" s="38"/>
      <c r="R99" s="37"/>
      <c r="S99" s="37"/>
      <c r="T99" s="37"/>
      <c r="U99" s="37"/>
      <c r="V99" s="37"/>
      <c r="W99" s="37"/>
      <c r="X99" s="38"/>
      <c r="Y99" s="37"/>
      <c r="Z99" s="37"/>
      <c r="AA99" s="37"/>
      <c r="AB99" s="37"/>
      <c r="AC99" s="37"/>
      <c r="AD99" s="37"/>
      <c r="AE99" s="38"/>
      <c r="AF99" s="37"/>
      <c r="AG99" s="39"/>
      <c r="AH99" s="7">
        <f t="shared" si="5"/>
        <v>0</v>
      </c>
      <c r="AI99" s="32">
        <f t="shared" si="10"/>
        <v>0</v>
      </c>
      <c r="AJ99" s="53">
        <f t="shared" si="7"/>
        <v>0</v>
      </c>
      <c r="AK99" s="3">
        <f t="shared" si="8"/>
        <v>0</v>
      </c>
      <c r="AL99" s="53">
        <f t="shared" si="9"/>
        <v>0</v>
      </c>
      <c r="AM99" s="35">
        <v>3.7389999999999999</v>
      </c>
      <c r="AN99" s="3">
        <v>17000</v>
      </c>
    </row>
    <row r="100" spans="1:40" hidden="1">
      <c r="A100" s="33" t="s">
        <v>167</v>
      </c>
      <c r="B100" s="29" t="s">
        <v>41</v>
      </c>
      <c r="C100" s="37"/>
      <c r="D100" s="37"/>
      <c r="E100" s="37"/>
      <c r="F100" s="38"/>
      <c r="G100" s="38"/>
      <c r="H100" s="38"/>
      <c r="I100" s="38"/>
      <c r="J100" s="37"/>
      <c r="K100" s="37"/>
      <c r="L100" s="37"/>
      <c r="M100" s="38"/>
      <c r="N100" s="38"/>
      <c r="O100" s="38"/>
      <c r="P100" s="38"/>
      <c r="Q100" s="37"/>
      <c r="R100" s="37"/>
      <c r="S100" s="37"/>
      <c r="T100" s="38"/>
      <c r="U100" s="38"/>
      <c r="V100" s="38"/>
      <c r="W100" s="38"/>
      <c r="X100" s="37"/>
      <c r="Y100" s="37"/>
      <c r="Z100" s="37"/>
      <c r="AA100" s="38"/>
      <c r="AB100" s="38"/>
      <c r="AC100" s="38"/>
      <c r="AD100" s="38"/>
      <c r="AE100" s="37"/>
      <c r="AF100" s="37"/>
      <c r="AG100" s="39"/>
      <c r="AH100" s="7">
        <f t="shared" si="5"/>
        <v>0</v>
      </c>
      <c r="AI100" s="32">
        <f t="shared" si="10"/>
        <v>0</v>
      </c>
      <c r="AJ100" s="53">
        <f t="shared" si="7"/>
        <v>0</v>
      </c>
      <c r="AK100" s="3">
        <f t="shared" si="8"/>
        <v>0</v>
      </c>
      <c r="AL100" s="53">
        <f t="shared" si="9"/>
        <v>0</v>
      </c>
      <c r="AM100" s="35">
        <v>3.7029999999999998</v>
      </c>
      <c r="AN100" s="3">
        <v>17000</v>
      </c>
    </row>
    <row r="101" spans="1:40" hidden="1">
      <c r="A101" s="33" t="s">
        <v>163</v>
      </c>
      <c r="B101" s="29" t="s">
        <v>256</v>
      </c>
      <c r="C101" s="37"/>
      <c r="D101" s="37"/>
      <c r="E101" s="38"/>
      <c r="F101" s="37"/>
      <c r="G101" s="37"/>
      <c r="H101" s="37"/>
      <c r="I101" s="37"/>
      <c r="J101" s="37"/>
      <c r="K101" s="37"/>
      <c r="L101" s="38"/>
      <c r="M101" s="37"/>
      <c r="N101" s="37"/>
      <c r="O101" s="37"/>
      <c r="P101" s="37"/>
      <c r="Q101" s="37"/>
      <c r="R101" s="37"/>
      <c r="S101" s="38"/>
      <c r="T101" s="37"/>
      <c r="U101" s="37"/>
      <c r="V101" s="37"/>
      <c r="W101" s="37"/>
      <c r="X101" s="37"/>
      <c r="Y101" s="37"/>
      <c r="Z101" s="38"/>
      <c r="AA101" s="37"/>
      <c r="AB101" s="37"/>
      <c r="AC101" s="37"/>
      <c r="AD101" s="37"/>
      <c r="AE101" s="37"/>
      <c r="AF101" s="37"/>
      <c r="AG101" s="40"/>
      <c r="AH101" s="7">
        <f t="shared" si="5"/>
        <v>0</v>
      </c>
      <c r="AI101" s="32">
        <f t="shared" si="10"/>
        <v>0</v>
      </c>
      <c r="AJ101" s="53">
        <f t="shared" si="7"/>
        <v>0</v>
      </c>
      <c r="AK101" s="3">
        <f t="shared" si="8"/>
        <v>0</v>
      </c>
      <c r="AL101" s="53">
        <f t="shared" si="9"/>
        <v>0</v>
      </c>
      <c r="AM101" s="35">
        <v>3.3650000000000002</v>
      </c>
      <c r="AN101" s="3">
        <v>17000</v>
      </c>
    </row>
    <row r="102" spans="1:40" hidden="1">
      <c r="A102" s="33" t="s">
        <v>136</v>
      </c>
      <c r="B102" s="29" t="s">
        <v>204</v>
      </c>
      <c r="C102" s="38"/>
      <c r="D102" s="37"/>
      <c r="E102" s="37"/>
      <c r="F102" s="37"/>
      <c r="G102" s="37"/>
      <c r="H102" s="37"/>
      <c r="I102" s="37"/>
      <c r="J102" s="38"/>
      <c r="K102" s="37"/>
      <c r="L102" s="37"/>
      <c r="M102" s="37"/>
      <c r="N102" s="37"/>
      <c r="O102" s="37"/>
      <c r="P102" s="37"/>
      <c r="Q102" s="38"/>
      <c r="R102" s="37"/>
      <c r="S102" s="37"/>
      <c r="T102" s="37"/>
      <c r="U102" s="37"/>
      <c r="V102" s="37"/>
      <c r="W102" s="37"/>
      <c r="X102" s="38"/>
      <c r="Y102" s="37"/>
      <c r="Z102" s="37"/>
      <c r="AA102" s="37"/>
      <c r="AB102" s="37"/>
      <c r="AC102" s="37"/>
      <c r="AD102" s="37"/>
      <c r="AE102" s="38"/>
      <c r="AF102" s="37"/>
      <c r="AG102" s="39"/>
      <c r="AH102" s="7">
        <f t="shared" si="5"/>
        <v>0</v>
      </c>
      <c r="AI102" s="32">
        <f t="shared" si="10"/>
        <v>0</v>
      </c>
      <c r="AJ102" s="53">
        <f t="shared" si="7"/>
        <v>0</v>
      </c>
      <c r="AK102" s="3">
        <f t="shared" si="8"/>
        <v>0</v>
      </c>
      <c r="AL102" s="53">
        <f t="shared" si="9"/>
        <v>0</v>
      </c>
      <c r="AM102" s="35">
        <v>3.9239999999999999</v>
      </c>
      <c r="AN102" s="3">
        <v>17000</v>
      </c>
    </row>
    <row r="103" spans="1:40" hidden="1">
      <c r="A103" s="33" t="s">
        <v>168</v>
      </c>
      <c r="B103" s="29" t="s">
        <v>204</v>
      </c>
      <c r="C103" s="37"/>
      <c r="D103" s="37"/>
      <c r="E103" s="37"/>
      <c r="F103" s="38"/>
      <c r="G103" s="38"/>
      <c r="H103" s="38"/>
      <c r="I103" s="38"/>
      <c r="J103" s="37"/>
      <c r="K103" s="37"/>
      <c r="L103" s="37"/>
      <c r="M103" s="38"/>
      <c r="N103" s="38"/>
      <c r="O103" s="38"/>
      <c r="P103" s="38"/>
      <c r="Q103" s="37"/>
      <c r="R103" s="37"/>
      <c r="S103" s="37"/>
      <c r="T103" s="38"/>
      <c r="U103" s="38"/>
      <c r="V103" s="38"/>
      <c r="W103" s="38"/>
      <c r="X103" s="37"/>
      <c r="Y103" s="37"/>
      <c r="Z103" s="37"/>
      <c r="AA103" s="38"/>
      <c r="AB103" s="38"/>
      <c r="AC103" s="38"/>
      <c r="AD103" s="38"/>
      <c r="AE103" s="37"/>
      <c r="AF103" s="37"/>
      <c r="AG103" s="39"/>
      <c r="AH103" s="7">
        <f t="shared" si="5"/>
        <v>0</v>
      </c>
      <c r="AI103" s="32">
        <f t="shared" si="10"/>
        <v>0</v>
      </c>
      <c r="AJ103" s="53">
        <f t="shared" si="7"/>
        <v>0</v>
      </c>
      <c r="AK103" s="3">
        <f t="shared" si="8"/>
        <v>0</v>
      </c>
      <c r="AL103" s="53">
        <f t="shared" si="9"/>
        <v>0</v>
      </c>
      <c r="AM103" s="35">
        <v>3.6920000000000002</v>
      </c>
      <c r="AN103" s="3">
        <v>17000</v>
      </c>
    </row>
    <row r="104" spans="1:40" hidden="1">
      <c r="A104" s="33" t="s">
        <v>169</v>
      </c>
      <c r="B104" s="29" t="s">
        <v>107</v>
      </c>
      <c r="C104" s="37"/>
      <c r="D104" s="38"/>
      <c r="E104" s="37"/>
      <c r="F104" s="37"/>
      <c r="G104" s="37"/>
      <c r="H104" s="37"/>
      <c r="I104" s="37"/>
      <c r="J104" s="37"/>
      <c r="K104" s="38"/>
      <c r="L104" s="37"/>
      <c r="M104" s="37"/>
      <c r="N104" s="37"/>
      <c r="O104" s="37"/>
      <c r="P104" s="37"/>
      <c r="Q104" s="37"/>
      <c r="R104" s="38"/>
      <c r="S104" s="37"/>
      <c r="T104" s="37"/>
      <c r="U104" s="37"/>
      <c r="V104" s="37"/>
      <c r="W104" s="37"/>
      <c r="X104" s="37"/>
      <c r="Y104" s="38"/>
      <c r="Z104" s="37"/>
      <c r="AA104" s="37"/>
      <c r="AB104" s="37"/>
      <c r="AC104" s="37"/>
      <c r="AD104" s="37"/>
      <c r="AE104" s="37"/>
      <c r="AF104" s="38"/>
      <c r="AG104" s="39"/>
      <c r="AH104" s="7">
        <f t="shared" si="5"/>
        <v>0</v>
      </c>
      <c r="AI104" s="32">
        <f t="shared" si="10"/>
        <v>0</v>
      </c>
      <c r="AJ104" s="53">
        <f t="shared" si="7"/>
        <v>0</v>
      </c>
      <c r="AK104" s="3">
        <f t="shared" si="8"/>
        <v>0</v>
      </c>
      <c r="AL104" s="53">
        <f t="shared" si="9"/>
        <v>0</v>
      </c>
      <c r="AM104" s="35">
        <v>2.2930000000000001</v>
      </c>
      <c r="AN104" s="3">
        <v>17000</v>
      </c>
    </row>
    <row r="105" spans="1:40" hidden="1">
      <c r="A105" s="33" t="s">
        <v>225</v>
      </c>
      <c r="B105" s="29" t="s">
        <v>42</v>
      </c>
      <c r="C105" s="37"/>
      <c r="D105" s="37"/>
      <c r="E105" s="38"/>
      <c r="F105" s="37"/>
      <c r="G105" s="37"/>
      <c r="H105" s="37"/>
      <c r="I105" s="37"/>
      <c r="J105" s="37"/>
      <c r="K105" s="37"/>
      <c r="L105" s="38"/>
      <c r="M105" s="37"/>
      <c r="N105" s="37"/>
      <c r="O105" s="37"/>
      <c r="P105" s="37"/>
      <c r="Q105" s="37"/>
      <c r="R105" s="37"/>
      <c r="S105" s="38"/>
      <c r="T105" s="37"/>
      <c r="U105" s="37"/>
      <c r="V105" s="37"/>
      <c r="W105" s="37"/>
      <c r="X105" s="37"/>
      <c r="Y105" s="37"/>
      <c r="Z105" s="38"/>
      <c r="AA105" s="37"/>
      <c r="AB105" s="37"/>
      <c r="AC105" s="37"/>
      <c r="AD105" s="37"/>
      <c r="AE105" s="37"/>
      <c r="AF105" s="37"/>
      <c r="AG105" s="40"/>
      <c r="AH105" s="7">
        <f t="shared" si="5"/>
        <v>0</v>
      </c>
      <c r="AI105" s="32">
        <f t="shared" si="10"/>
        <v>0</v>
      </c>
      <c r="AJ105" s="53">
        <f t="shared" si="7"/>
        <v>0</v>
      </c>
      <c r="AK105" s="3">
        <f t="shared" si="8"/>
        <v>0</v>
      </c>
      <c r="AL105" s="53">
        <f t="shared" si="9"/>
        <v>0</v>
      </c>
      <c r="AM105" s="35">
        <v>1.6970000000000001</v>
      </c>
      <c r="AN105" s="3">
        <v>17000</v>
      </c>
    </row>
    <row r="106" spans="1:40" hidden="1">
      <c r="A106" s="33" t="s">
        <v>172</v>
      </c>
      <c r="B106" s="29" t="s">
        <v>42</v>
      </c>
      <c r="C106" s="37"/>
      <c r="D106" s="38"/>
      <c r="E106" s="37"/>
      <c r="F106" s="37"/>
      <c r="G106" s="37"/>
      <c r="H106" s="37"/>
      <c r="I106" s="37"/>
      <c r="J106" s="37"/>
      <c r="K106" s="38"/>
      <c r="L106" s="37"/>
      <c r="M106" s="37"/>
      <c r="N106" s="37"/>
      <c r="O106" s="37"/>
      <c r="P106" s="37"/>
      <c r="Q106" s="37"/>
      <c r="R106" s="38"/>
      <c r="S106" s="37"/>
      <c r="T106" s="37"/>
      <c r="U106" s="37"/>
      <c r="V106" s="37"/>
      <c r="W106" s="37"/>
      <c r="X106" s="37"/>
      <c r="Y106" s="38"/>
      <c r="Z106" s="37"/>
      <c r="AA106" s="37"/>
      <c r="AB106" s="37"/>
      <c r="AC106" s="37"/>
      <c r="AD106" s="37"/>
      <c r="AE106" s="37"/>
      <c r="AF106" s="38"/>
      <c r="AG106" s="39"/>
      <c r="AH106" s="7">
        <f t="shared" si="5"/>
        <v>0</v>
      </c>
      <c r="AI106" s="32">
        <f t="shared" si="10"/>
        <v>0</v>
      </c>
      <c r="AJ106" s="53">
        <f t="shared" si="7"/>
        <v>0</v>
      </c>
      <c r="AK106" s="3">
        <f t="shared" si="8"/>
        <v>0</v>
      </c>
      <c r="AL106" s="53">
        <f t="shared" si="9"/>
        <v>0</v>
      </c>
      <c r="AM106" s="35">
        <v>2.2930000000000001</v>
      </c>
      <c r="AN106" s="3">
        <v>17000</v>
      </c>
    </row>
    <row r="107" spans="1:40" hidden="1">
      <c r="A107" s="33" t="s">
        <v>173</v>
      </c>
      <c r="B107" s="29" t="s">
        <v>42</v>
      </c>
      <c r="C107" s="37"/>
      <c r="D107" s="37"/>
      <c r="E107" s="37"/>
      <c r="F107" s="38"/>
      <c r="G107" s="37"/>
      <c r="H107" s="38"/>
      <c r="I107" s="38"/>
      <c r="J107" s="37"/>
      <c r="K107" s="37"/>
      <c r="L107" s="37"/>
      <c r="M107" s="38"/>
      <c r="N107" s="37"/>
      <c r="O107" s="38"/>
      <c r="P107" s="38"/>
      <c r="Q107" s="37"/>
      <c r="R107" s="37"/>
      <c r="S107" s="37"/>
      <c r="T107" s="38"/>
      <c r="U107" s="37"/>
      <c r="V107" s="38"/>
      <c r="W107" s="38"/>
      <c r="X107" s="37"/>
      <c r="Y107" s="37"/>
      <c r="Z107" s="37"/>
      <c r="AA107" s="38"/>
      <c r="AB107" s="37"/>
      <c r="AC107" s="38"/>
      <c r="AD107" s="38"/>
      <c r="AE107" s="37"/>
      <c r="AF107" s="37"/>
      <c r="AG107" s="39"/>
      <c r="AH107" s="7">
        <f t="shared" si="5"/>
        <v>0</v>
      </c>
      <c r="AI107" s="32">
        <f t="shared" si="10"/>
        <v>0</v>
      </c>
      <c r="AJ107" s="53">
        <f t="shared" si="7"/>
        <v>0</v>
      </c>
      <c r="AK107" s="3">
        <f t="shared" si="8"/>
        <v>0</v>
      </c>
      <c r="AL107" s="53">
        <f t="shared" si="9"/>
        <v>0</v>
      </c>
      <c r="AM107" s="35">
        <v>3.714</v>
      </c>
      <c r="AN107" s="3">
        <v>17000</v>
      </c>
    </row>
    <row r="108" spans="1:40" hidden="1">
      <c r="A108" s="33" t="s">
        <v>233</v>
      </c>
      <c r="B108" s="29" t="s">
        <v>42</v>
      </c>
      <c r="C108" s="38"/>
      <c r="D108" s="37"/>
      <c r="E108" s="37"/>
      <c r="F108" s="37"/>
      <c r="G108" s="37"/>
      <c r="H108" s="37"/>
      <c r="I108" s="37"/>
      <c r="J108" s="38"/>
      <c r="K108" s="37"/>
      <c r="L108" s="37"/>
      <c r="M108" s="37"/>
      <c r="N108" s="37"/>
      <c r="O108" s="37"/>
      <c r="P108" s="37"/>
      <c r="Q108" s="38"/>
      <c r="R108" s="37"/>
      <c r="S108" s="37"/>
      <c r="T108" s="37"/>
      <c r="U108" s="37"/>
      <c r="V108" s="37"/>
      <c r="W108" s="37"/>
      <c r="X108" s="38"/>
      <c r="Y108" s="37"/>
      <c r="Z108" s="37"/>
      <c r="AA108" s="37"/>
      <c r="AB108" s="37"/>
      <c r="AC108" s="37"/>
      <c r="AD108" s="37"/>
      <c r="AE108" s="38"/>
      <c r="AF108" s="37"/>
      <c r="AG108" s="39"/>
      <c r="AH108" s="7">
        <f t="shared" si="5"/>
        <v>0</v>
      </c>
      <c r="AI108" s="32">
        <f t="shared" si="10"/>
        <v>0</v>
      </c>
      <c r="AJ108" s="53">
        <f t="shared" si="7"/>
        <v>0</v>
      </c>
      <c r="AK108" s="3">
        <f t="shared" si="8"/>
        <v>0</v>
      </c>
      <c r="AL108" s="53">
        <f t="shared" si="9"/>
        <v>0</v>
      </c>
      <c r="AM108" s="35">
        <v>3.4790000000000001</v>
      </c>
      <c r="AN108" s="3">
        <v>17000</v>
      </c>
    </row>
    <row r="109" spans="1:40" hidden="1">
      <c r="A109" s="33" t="s">
        <v>173</v>
      </c>
      <c r="B109" s="29" t="s">
        <v>108</v>
      </c>
      <c r="C109" s="37"/>
      <c r="D109" s="37"/>
      <c r="E109" s="37"/>
      <c r="F109" s="37"/>
      <c r="G109" s="38"/>
      <c r="H109" s="37"/>
      <c r="I109" s="37"/>
      <c r="J109" s="37"/>
      <c r="K109" s="37"/>
      <c r="L109" s="37"/>
      <c r="M109" s="37"/>
      <c r="N109" s="38"/>
      <c r="O109" s="37"/>
      <c r="P109" s="37"/>
      <c r="Q109" s="37"/>
      <c r="R109" s="37"/>
      <c r="S109" s="37"/>
      <c r="T109" s="37"/>
      <c r="U109" s="38"/>
      <c r="V109" s="37"/>
      <c r="W109" s="37"/>
      <c r="X109" s="37"/>
      <c r="Y109" s="37"/>
      <c r="Z109" s="37"/>
      <c r="AA109" s="37"/>
      <c r="AB109" s="38"/>
      <c r="AC109" s="37"/>
      <c r="AD109" s="37"/>
      <c r="AE109" s="37"/>
      <c r="AF109" s="37"/>
      <c r="AG109" s="39"/>
      <c r="AH109" s="7">
        <f t="shared" si="5"/>
        <v>0</v>
      </c>
      <c r="AI109" s="32">
        <f t="shared" si="10"/>
        <v>0</v>
      </c>
      <c r="AJ109" s="53">
        <f t="shared" si="7"/>
        <v>0</v>
      </c>
      <c r="AK109" s="3">
        <f t="shared" si="8"/>
        <v>0</v>
      </c>
      <c r="AL109" s="53">
        <f t="shared" si="9"/>
        <v>0</v>
      </c>
      <c r="AM109" s="35">
        <v>3.714</v>
      </c>
      <c r="AN109" s="3">
        <v>17000</v>
      </c>
    </row>
    <row r="110" spans="1:40" hidden="1">
      <c r="A110" s="33" t="s">
        <v>174</v>
      </c>
      <c r="B110" s="29" t="s">
        <v>109</v>
      </c>
      <c r="C110" s="37"/>
      <c r="D110" s="37"/>
      <c r="E110" s="37"/>
      <c r="F110" s="37"/>
      <c r="G110" s="37"/>
      <c r="H110" s="38"/>
      <c r="I110" s="37"/>
      <c r="J110" s="37"/>
      <c r="K110" s="37"/>
      <c r="L110" s="37"/>
      <c r="M110" s="37"/>
      <c r="N110" s="37"/>
      <c r="O110" s="38"/>
      <c r="P110" s="37"/>
      <c r="Q110" s="37"/>
      <c r="R110" s="37"/>
      <c r="S110" s="37"/>
      <c r="T110" s="37"/>
      <c r="U110" s="37"/>
      <c r="V110" s="38"/>
      <c r="W110" s="37"/>
      <c r="X110" s="37"/>
      <c r="Y110" s="37"/>
      <c r="Z110" s="37"/>
      <c r="AA110" s="37"/>
      <c r="AB110" s="37"/>
      <c r="AC110" s="38"/>
      <c r="AD110" s="37"/>
      <c r="AE110" s="37"/>
      <c r="AF110" s="37"/>
      <c r="AG110" s="39"/>
      <c r="AH110" s="7">
        <f t="shared" si="5"/>
        <v>0</v>
      </c>
      <c r="AI110" s="32">
        <f t="shared" si="10"/>
        <v>0</v>
      </c>
      <c r="AJ110" s="53">
        <f t="shared" si="7"/>
        <v>0</v>
      </c>
      <c r="AK110" s="3">
        <f t="shared" si="8"/>
        <v>0</v>
      </c>
      <c r="AL110" s="53">
        <f t="shared" si="9"/>
        <v>0</v>
      </c>
      <c r="AM110" s="35">
        <v>3.714</v>
      </c>
      <c r="AN110" s="3">
        <v>17000</v>
      </c>
    </row>
    <row r="111" spans="1:40" hidden="1">
      <c r="A111" s="33" t="s">
        <v>226</v>
      </c>
      <c r="B111" s="29" t="s">
        <v>257</v>
      </c>
      <c r="C111" s="37"/>
      <c r="D111" s="37"/>
      <c r="E111" s="38"/>
      <c r="F111" s="37"/>
      <c r="G111" s="37"/>
      <c r="H111" s="37"/>
      <c r="I111" s="37"/>
      <c r="J111" s="37"/>
      <c r="K111" s="37"/>
      <c r="L111" s="38"/>
      <c r="M111" s="37"/>
      <c r="N111" s="37"/>
      <c r="O111" s="37"/>
      <c r="P111" s="37"/>
      <c r="Q111" s="37"/>
      <c r="R111" s="37"/>
      <c r="S111" s="38"/>
      <c r="T111" s="37"/>
      <c r="U111" s="37"/>
      <c r="V111" s="37"/>
      <c r="W111" s="37"/>
      <c r="X111" s="37"/>
      <c r="Y111" s="37"/>
      <c r="Z111" s="38"/>
      <c r="AA111" s="37"/>
      <c r="AB111" s="37"/>
      <c r="AC111" s="37"/>
      <c r="AD111" s="37"/>
      <c r="AE111" s="37"/>
      <c r="AF111" s="37"/>
      <c r="AG111" s="40"/>
      <c r="AH111" s="7">
        <f t="shared" si="5"/>
        <v>0</v>
      </c>
      <c r="AI111" s="32">
        <f t="shared" si="10"/>
        <v>0</v>
      </c>
      <c r="AJ111" s="53">
        <f t="shared" si="7"/>
        <v>0</v>
      </c>
      <c r="AK111" s="3">
        <f t="shared" si="8"/>
        <v>0</v>
      </c>
      <c r="AL111" s="53">
        <f t="shared" si="9"/>
        <v>0</v>
      </c>
      <c r="AM111" s="35">
        <v>1.911</v>
      </c>
      <c r="AN111" s="3">
        <v>17000</v>
      </c>
    </row>
    <row r="112" spans="1:40" hidden="1">
      <c r="A112" s="33" t="s">
        <v>174</v>
      </c>
      <c r="B112" s="29" t="s">
        <v>43</v>
      </c>
      <c r="C112" s="37"/>
      <c r="D112" s="37"/>
      <c r="E112" s="37"/>
      <c r="F112" s="37"/>
      <c r="G112" s="38"/>
      <c r="H112" s="37"/>
      <c r="I112" s="38"/>
      <c r="J112" s="37"/>
      <c r="K112" s="37"/>
      <c r="L112" s="37"/>
      <c r="M112" s="37"/>
      <c r="N112" s="38"/>
      <c r="O112" s="37"/>
      <c r="P112" s="38"/>
      <c r="Q112" s="37"/>
      <c r="R112" s="37"/>
      <c r="S112" s="37"/>
      <c r="T112" s="37"/>
      <c r="U112" s="38"/>
      <c r="V112" s="37"/>
      <c r="W112" s="38"/>
      <c r="X112" s="37"/>
      <c r="Y112" s="37"/>
      <c r="Z112" s="37"/>
      <c r="AA112" s="37"/>
      <c r="AB112" s="38"/>
      <c r="AC112" s="37"/>
      <c r="AD112" s="38"/>
      <c r="AE112" s="37"/>
      <c r="AF112" s="37"/>
      <c r="AG112" s="39"/>
      <c r="AH112" s="7">
        <f t="shared" si="5"/>
        <v>0</v>
      </c>
      <c r="AI112" s="32">
        <f t="shared" si="10"/>
        <v>0</v>
      </c>
      <c r="AJ112" s="53">
        <f t="shared" si="7"/>
        <v>0</v>
      </c>
      <c r="AK112" s="3">
        <f t="shared" si="8"/>
        <v>0</v>
      </c>
      <c r="AL112" s="53">
        <f t="shared" si="9"/>
        <v>0</v>
      </c>
      <c r="AM112" s="35">
        <v>3.714</v>
      </c>
      <c r="AN112" s="3">
        <v>17000</v>
      </c>
    </row>
    <row r="113" spans="1:40" hidden="1">
      <c r="A113" s="33" t="s">
        <v>234</v>
      </c>
      <c r="B113" s="29" t="s">
        <v>43</v>
      </c>
      <c r="C113" s="38"/>
      <c r="D113" s="37"/>
      <c r="E113" s="37"/>
      <c r="F113" s="37"/>
      <c r="G113" s="37"/>
      <c r="H113" s="37"/>
      <c r="I113" s="37"/>
      <c r="J113" s="38"/>
      <c r="K113" s="37"/>
      <c r="L113" s="37"/>
      <c r="M113" s="37"/>
      <c r="N113" s="37"/>
      <c r="O113" s="37"/>
      <c r="P113" s="37"/>
      <c r="Q113" s="38"/>
      <c r="R113" s="37"/>
      <c r="S113" s="37"/>
      <c r="T113" s="37"/>
      <c r="U113" s="37"/>
      <c r="V113" s="37"/>
      <c r="W113" s="37"/>
      <c r="X113" s="38"/>
      <c r="Y113" s="37"/>
      <c r="Z113" s="37"/>
      <c r="AA113" s="37"/>
      <c r="AB113" s="37"/>
      <c r="AC113" s="37"/>
      <c r="AD113" s="37"/>
      <c r="AE113" s="38"/>
      <c r="AF113" s="37"/>
      <c r="AG113" s="39"/>
      <c r="AH113" s="7">
        <f t="shared" si="5"/>
        <v>0</v>
      </c>
      <c r="AI113" s="32">
        <f t="shared" si="10"/>
        <v>0</v>
      </c>
      <c r="AJ113" s="53">
        <f t="shared" si="7"/>
        <v>0</v>
      </c>
      <c r="AK113" s="3">
        <f t="shared" si="8"/>
        <v>0</v>
      </c>
      <c r="AL113" s="53">
        <f t="shared" si="9"/>
        <v>0</v>
      </c>
      <c r="AM113" s="35">
        <v>3.4790000000000001</v>
      </c>
      <c r="AN113" s="3">
        <v>17000</v>
      </c>
    </row>
    <row r="114" spans="1:40" hidden="1">
      <c r="A114" s="33" t="s">
        <v>235</v>
      </c>
      <c r="B114" s="29" t="s">
        <v>54</v>
      </c>
      <c r="C114" s="37"/>
      <c r="D114" s="38"/>
      <c r="E114" s="37"/>
      <c r="F114" s="37"/>
      <c r="G114" s="37"/>
      <c r="H114" s="37"/>
      <c r="I114" s="37"/>
      <c r="J114" s="37"/>
      <c r="K114" s="38"/>
      <c r="L114" s="37"/>
      <c r="M114" s="37"/>
      <c r="N114" s="37"/>
      <c r="O114" s="37"/>
      <c r="P114" s="37"/>
      <c r="Q114" s="37"/>
      <c r="R114" s="38"/>
      <c r="S114" s="37"/>
      <c r="T114" s="37"/>
      <c r="U114" s="37"/>
      <c r="V114" s="37"/>
      <c r="W114" s="37"/>
      <c r="X114" s="37"/>
      <c r="Y114" s="38"/>
      <c r="Z114" s="37"/>
      <c r="AA114" s="37"/>
      <c r="AB114" s="37"/>
      <c r="AC114" s="37"/>
      <c r="AD114" s="37"/>
      <c r="AE114" s="37"/>
      <c r="AF114" s="38"/>
      <c r="AG114" s="39"/>
      <c r="AH114" s="7">
        <f t="shared" si="5"/>
        <v>0</v>
      </c>
      <c r="AI114" s="32">
        <f t="shared" si="10"/>
        <v>0</v>
      </c>
      <c r="AJ114" s="53">
        <f t="shared" si="7"/>
        <v>0</v>
      </c>
      <c r="AK114" s="3">
        <f t="shared" si="8"/>
        <v>0</v>
      </c>
      <c r="AL114" s="53">
        <f t="shared" si="9"/>
        <v>0</v>
      </c>
      <c r="AM114" s="35">
        <v>2.2629999999999999</v>
      </c>
      <c r="AN114" s="3">
        <v>17000</v>
      </c>
    </row>
    <row r="115" spans="1:40" hidden="1">
      <c r="A115" s="33" t="s">
        <v>174</v>
      </c>
      <c r="B115" s="29" t="s">
        <v>54</v>
      </c>
      <c r="C115" s="37"/>
      <c r="D115" s="37"/>
      <c r="E115" s="37"/>
      <c r="F115" s="38"/>
      <c r="G115" s="37"/>
      <c r="H115" s="37"/>
      <c r="I115" s="37"/>
      <c r="J115" s="37"/>
      <c r="K115" s="37"/>
      <c r="L115" s="37"/>
      <c r="M115" s="38"/>
      <c r="N115" s="37"/>
      <c r="O115" s="37"/>
      <c r="P115" s="37"/>
      <c r="Q115" s="37"/>
      <c r="R115" s="37"/>
      <c r="S115" s="37"/>
      <c r="T115" s="38"/>
      <c r="U115" s="37"/>
      <c r="V115" s="37"/>
      <c r="W115" s="37"/>
      <c r="X115" s="37"/>
      <c r="Y115" s="37"/>
      <c r="Z115" s="37"/>
      <c r="AA115" s="38"/>
      <c r="AB115" s="37"/>
      <c r="AC115" s="37"/>
      <c r="AD115" s="37"/>
      <c r="AE115" s="37"/>
      <c r="AF115" s="37"/>
      <c r="AG115" s="39"/>
      <c r="AH115" s="7">
        <f t="shared" si="5"/>
        <v>0</v>
      </c>
      <c r="AI115" s="32">
        <f t="shared" si="10"/>
        <v>0</v>
      </c>
      <c r="AJ115" s="53">
        <f t="shared" si="7"/>
        <v>0</v>
      </c>
      <c r="AK115" s="3">
        <f t="shared" si="8"/>
        <v>0</v>
      </c>
      <c r="AL115" s="53">
        <f t="shared" si="9"/>
        <v>0</v>
      </c>
      <c r="AM115" s="35">
        <v>3.714</v>
      </c>
      <c r="AN115" s="3">
        <v>17000</v>
      </c>
    </row>
    <row r="116" spans="1:40" hidden="1">
      <c r="A116" s="33" t="s">
        <v>175</v>
      </c>
      <c r="B116" s="29" t="s">
        <v>18</v>
      </c>
      <c r="C116" s="37"/>
      <c r="D116" s="38"/>
      <c r="E116" s="37"/>
      <c r="F116" s="37"/>
      <c r="G116" s="37"/>
      <c r="H116" s="37"/>
      <c r="I116" s="38"/>
      <c r="J116" s="37"/>
      <c r="K116" s="38"/>
      <c r="L116" s="37"/>
      <c r="M116" s="37"/>
      <c r="N116" s="37"/>
      <c r="O116" s="37"/>
      <c r="P116" s="38"/>
      <c r="Q116" s="37"/>
      <c r="R116" s="38"/>
      <c r="S116" s="37"/>
      <c r="T116" s="37"/>
      <c r="U116" s="37"/>
      <c r="V116" s="37"/>
      <c r="W116" s="38"/>
      <c r="X116" s="37"/>
      <c r="Y116" s="38"/>
      <c r="Z116" s="37"/>
      <c r="AA116" s="37"/>
      <c r="AB116" s="37"/>
      <c r="AC116" s="37"/>
      <c r="AD116" s="38"/>
      <c r="AE116" s="37"/>
      <c r="AF116" s="38"/>
      <c r="AG116" s="39"/>
      <c r="AH116" s="7">
        <f t="shared" si="5"/>
        <v>0</v>
      </c>
      <c r="AI116" s="32">
        <f t="shared" si="10"/>
        <v>0</v>
      </c>
      <c r="AJ116" s="53">
        <f t="shared" si="7"/>
        <v>0</v>
      </c>
      <c r="AK116" s="3">
        <f t="shared" si="8"/>
        <v>0</v>
      </c>
      <c r="AL116" s="53">
        <f t="shared" si="9"/>
        <v>0</v>
      </c>
      <c r="AM116" s="35">
        <v>2.956</v>
      </c>
      <c r="AN116" s="3">
        <v>17000</v>
      </c>
    </row>
    <row r="117" spans="1:40" hidden="1">
      <c r="A117" s="33" t="s">
        <v>175</v>
      </c>
      <c r="B117" s="29" t="s">
        <v>259</v>
      </c>
      <c r="C117" s="37"/>
      <c r="D117" s="37"/>
      <c r="E117" s="38"/>
      <c r="F117" s="37"/>
      <c r="G117" s="37"/>
      <c r="H117" s="37"/>
      <c r="I117" s="37"/>
      <c r="J117" s="37"/>
      <c r="K117" s="37"/>
      <c r="L117" s="38"/>
      <c r="M117" s="37"/>
      <c r="N117" s="37"/>
      <c r="O117" s="37"/>
      <c r="P117" s="37"/>
      <c r="Q117" s="37"/>
      <c r="R117" s="37"/>
      <c r="S117" s="38"/>
      <c r="T117" s="37"/>
      <c r="U117" s="37"/>
      <c r="V117" s="37"/>
      <c r="W117" s="37"/>
      <c r="X117" s="37"/>
      <c r="Y117" s="37"/>
      <c r="Z117" s="38"/>
      <c r="AA117" s="37"/>
      <c r="AB117" s="37"/>
      <c r="AC117" s="37"/>
      <c r="AD117" s="37"/>
      <c r="AE117" s="37"/>
      <c r="AF117" s="37"/>
      <c r="AG117" s="40"/>
      <c r="AH117" s="7">
        <f t="shared" si="5"/>
        <v>0</v>
      </c>
      <c r="AI117" s="32">
        <f t="shared" si="10"/>
        <v>0</v>
      </c>
      <c r="AJ117" s="53">
        <f t="shared" si="7"/>
        <v>0</v>
      </c>
      <c r="AK117" s="3">
        <f t="shared" si="8"/>
        <v>0</v>
      </c>
      <c r="AL117" s="53">
        <f t="shared" si="9"/>
        <v>0</v>
      </c>
      <c r="AM117" s="35">
        <v>2.7629999999999999</v>
      </c>
      <c r="AN117" s="3">
        <v>17000</v>
      </c>
    </row>
    <row r="118" spans="1:40" hidden="1">
      <c r="A118" s="33" t="s">
        <v>175</v>
      </c>
      <c r="B118" s="29" t="s">
        <v>55</v>
      </c>
      <c r="C118" s="37"/>
      <c r="D118" s="37"/>
      <c r="E118" s="37"/>
      <c r="F118" s="37"/>
      <c r="G118" s="38"/>
      <c r="H118" s="37"/>
      <c r="I118" s="37"/>
      <c r="J118" s="37"/>
      <c r="K118" s="37"/>
      <c r="L118" s="37"/>
      <c r="M118" s="37"/>
      <c r="N118" s="38"/>
      <c r="O118" s="37"/>
      <c r="P118" s="37"/>
      <c r="Q118" s="37"/>
      <c r="R118" s="37"/>
      <c r="S118" s="37"/>
      <c r="T118" s="37"/>
      <c r="U118" s="38"/>
      <c r="V118" s="37"/>
      <c r="W118" s="37"/>
      <c r="X118" s="37"/>
      <c r="Y118" s="37"/>
      <c r="Z118" s="37"/>
      <c r="AA118" s="37"/>
      <c r="AB118" s="38"/>
      <c r="AC118" s="37"/>
      <c r="AD118" s="37"/>
      <c r="AE118" s="37"/>
      <c r="AF118" s="37"/>
      <c r="AG118" s="39"/>
      <c r="AH118" s="7">
        <f t="shared" si="5"/>
        <v>0</v>
      </c>
      <c r="AI118" s="32">
        <f t="shared" si="10"/>
        <v>0</v>
      </c>
      <c r="AJ118" s="53">
        <f t="shared" si="7"/>
        <v>0</v>
      </c>
      <c r="AK118" s="3">
        <f t="shared" si="8"/>
        <v>0</v>
      </c>
      <c r="AL118" s="53">
        <f t="shared" si="9"/>
        <v>0</v>
      </c>
      <c r="AM118" s="35">
        <v>3.2029999999999998</v>
      </c>
      <c r="AN118" s="3">
        <v>17000</v>
      </c>
    </row>
    <row r="119" spans="1:40" hidden="1">
      <c r="A119" s="33" t="s">
        <v>176</v>
      </c>
      <c r="B119" s="29" t="s">
        <v>55</v>
      </c>
      <c r="C119" s="37"/>
      <c r="D119" s="37"/>
      <c r="E119" s="37"/>
      <c r="F119" s="37"/>
      <c r="G119" s="37"/>
      <c r="H119" s="38"/>
      <c r="I119" s="37"/>
      <c r="J119" s="37"/>
      <c r="K119" s="37"/>
      <c r="L119" s="37"/>
      <c r="M119" s="37"/>
      <c r="N119" s="37"/>
      <c r="O119" s="38"/>
      <c r="P119" s="37"/>
      <c r="Q119" s="37"/>
      <c r="R119" s="37"/>
      <c r="S119" s="37"/>
      <c r="T119" s="37"/>
      <c r="U119" s="37"/>
      <c r="V119" s="38"/>
      <c r="W119" s="37"/>
      <c r="X119" s="37"/>
      <c r="Y119" s="37"/>
      <c r="Z119" s="37"/>
      <c r="AA119" s="37"/>
      <c r="AB119" s="37"/>
      <c r="AC119" s="38"/>
      <c r="AD119" s="37"/>
      <c r="AE119" s="37"/>
      <c r="AF119" s="37"/>
      <c r="AG119" s="39"/>
      <c r="AH119" s="7">
        <f t="shared" si="5"/>
        <v>0</v>
      </c>
      <c r="AI119" s="32">
        <f t="shared" si="10"/>
        <v>0</v>
      </c>
      <c r="AJ119" s="53">
        <f t="shared" si="7"/>
        <v>0</v>
      </c>
      <c r="AK119" s="3">
        <f t="shared" si="8"/>
        <v>0</v>
      </c>
      <c r="AL119" s="53">
        <f t="shared" si="9"/>
        <v>0</v>
      </c>
      <c r="AM119" s="35">
        <v>3.714</v>
      </c>
      <c r="AN119" s="3">
        <v>17000</v>
      </c>
    </row>
    <row r="120" spans="1:40" hidden="1">
      <c r="A120" s="33" t="s">
        <v>175</v>
      </c>
      <c r="B120" s="29" t="s">
        <v>110</v>
      </c>
      <c r="C120" s="37"/>
      <c r="D120" s="37"/>
      <c r="E120" s="37"/>
      <c r="F120" s="38"/>
      <c r="G120" s="37"/>
      <c r="H120" s="37"/>
      <c r="I120" s="37"/>
      <c r="J120" s="37"/>
      <c r="K120" s="37"/>
      <c r="L120" s="37"/>
      <c r="M120" s="38"/>
      <c r="N120" s="37"/>
      <c r="O120" s="37"/>
      <c r="P120" s="37"/>
      <c r="Q120" s="37"/>
      <c r="R120" s="37"/>
      <c r="S120" s="37"/>
      <c r="T120" s="38"/>
      <c r="U120" s="37"/>
      <c r="V120" s="37"/>
      <c r="W120" s="37"/>
      <c r="X120" s="37"/>
      <c r="Y120" s="37"/>
      <c r="Z120" s="37"/>
      <c r="AA120" s="38"/>
      <c r="AB120" s="37"/>
      <c r="AC120" s="37"/>
      <c r="AD120" s="37"/>
      <c r="AE120" s="37"/>
      <c r="AF120" s="37"/>
      <c r="AG120" s="39"/>
      <c r="AH120" s="7">
        <f t="shared" si="5"/>
        <v>0</v>
      </c>
      <c r="AI120" s="32">
        <f t="shared" si="10"/>
        <v>0</v>
      </c>
      <c r="AJ120" s="53">
        <f t="shared" si="7"/>
        <v>0</v>
      </c>
      <c r="AK120" s="3">
        <f t="shared" si="8"/>
        <v>0</v>
      </c>
      <c r="AL120" s="53">
        <f t="shared" si="9"/>
        <v>0</v>
      </c>
      <c r="AM120" s="35">
        <v>3.2029999999999998</v>
      </c>
      <c r="AN120" s="3">
        <v>17000</v>
      </c>
    </row>
    <row r="121" spans="1:40" hidden="1">
      <c r="A121" s="33" t="s">
        <v>236</v>
      </c>
      <c r="B121" s="29" t="s">
        <v>260</v>
      </c>
      <c r="C121" s="38"/>
      <c r="D121" s="37"/>
      <c r="E121" s="37"/>
      <c r="F121" s="37"/>
      <c r="G121" s="37"/>
      <c r="H121" s="37"/>
      <c r="I121" s="37"/>
      <c r="J121" s="38"/>
      <c r="K121" s="37"/>
      <c r="L121" s="37"/>
      <c r="M121" s="37"/>
      <c r="N121" s="37"/>
      <c r="O121" s="37"/>
      <c r="P121" s="37"/>
      <c r="Q121" s="38"/>
      <c r="R121" s="37"/>
      <c r="S121" s="37"/>
      <c r="T121" s="37"/>
      <c r="U121" s="37"/>
      <c r="V121" s="37"/>
      <c r="W121" s="37"/>
      <c r="X121" s="38"/>
      <c r="Y121" s="37"/>
      <c r="Z121" s="37"/>
      <c r="AA121" s="37"/>
      <c r="AB121" s="37"/>
      <c r="AC121" s="37"/>
      <c r="AD121" s="37"/>
      <c r="AE121" s="38"/>
      <c r="AF121" s="37"/>
      <c r="AG121" s="39"/>
      <c r="AH121" s="7">
        <f t="shared" si="5"/>
        <v>0</v>
      </c>
      <c r="AI121" s="32">
        <f t="shared" si="10"/>
        <v>0</v>
      </c>
      <c r="AJ121" s="53">
        <f t="shared" si="7"/>
        <v>0</v>
      </c>
      <c r="AK121" s="3">
        <f t="shared" si="8"/>
        <v>0</v>
      </c>
      <c r="AL121" s="53">
        <f t="shared" si="9"/>
        <v>0</v>
      </c>
      <c r="AM121" s="35">
        <v>3.5609999999999999</v>
      </c>
      <c r="AN121" s="3">
        <v>17000</v>
      </c>
    </row>
    <row r="122" spans="1:40" hidden="1">
      <c r="A122" s="33" t="s">
        <v>175</v>
      </c>
      <c r="B122" s="29" t="s">
        <v>56</v>
      </c>
      <c r="C122" s="37"/>
      <c r="D122" s="37"/>
      <c r="E122" s="37"/>
      <c r="F122" s="37"/>
      <c r="G122" s="37"/>
      <c r="H122" s="38"/>
      <c r="I122" s="37"/>
      <c r="J122" s="37"/>
      <c r="K122" s="37"/>
      <c r="L122" s="37"/>
      <c r="M122" s="37"/>
      <c r="N122" s="37"/>
      <c r="O122" s="38"/>
      <c r="P122" s="37"/>
      <c r="Q122" s="37"/>
      <c r="R122" s="37"/>
      <c r="S122" s="37"/>
      <c r="T122" s="37"/>
      <c r="U122" s="37"/>
      <c r="V122" s="38"/>
      <c r="W122" s="37"/>
      <c r="X122" s="37"/>
      <c r="Y122" s="37"/>
      <c r="Z122" s="37"/>
      <c r="AA122" s="37"/>
      <c r="AB122" s="37"/>
      <c r="AC122" s="38"/>
      <c r="AD122" s="37"/>
      <c r="AE122" s="37"/>
      <c r="AF122" s="37"/>
      <c r="AG122" s="39"/>
      <c r="AH122" s="7">
        <f t="shared" si="5"/>
        <v>0</v>
      </c>
      <c r="AI122" s="32">
        <f t="shared" si="10"/>
        <v>0</v>
      </c>
      <c r="AJ122" s="53">
        <f t="shared" si="7"/>
        <v>0</v>
      </c>
      <c r="AK122" s="3">
        <f t="shared" si="8"/>
        <v>0</v>
      </c>
      <c r="AL122" s="53">
        <f t="shared" si="9"/>
        <v>0</v>
      </c>
      <c r="AM122" s="35">
        <v>3.2029999999999998</v>
      </c>
      <c r="AN122" s="3">
        <v>17000</v>
      </c>
    </row>
    <row r="123" spans="1:40" hidden="1">
      <c r="A123" s="33" t="s">
        <v>175</v>
      </c>
      <c r="B123" s="29" t="s">
        <v>111</v>
      </c>
      <c r="C123" s="38"/>
      <c r="D123" s="37"/>
      <c r="E123" s="37"/>
      <c r="F123" s="37"/>
      <c r="G123" s="37"/>
      <c r="H123" s="37"/>
      <c r="I123" s="37"/>
      <c r="J123" s="38"/>
      <c r="K123" s="37"/>
      <c r="L123" s="37"/>
      <c r="M123" s="37"/>
      <c r="N123" s="37"/>
      <c r="O123" s="37"/>
      <c r="P123" s="37"/>
      <c r="Q123" s="38"/>
      <c r="R123" s="37"/>
      <c r="S123" s="37"/>
      <c r="T123" s="37"/>
      <c r="U123" s="37"/>
      <c r="V123" s="37"/>
      <c r="W123" s="37"/>
      <c r="X123" s="38"/>
      <c r="Y123" s="37"/>
      <c r="Z123" s="37"/>
      <c r="AA123" s="37"/>
      <c r="AB123" s="37"/>
      <c r="AC123" s="37"/>
      <c r="AD123" s="37"/>
      <c r="AE123" s="38"/>
      <c r="AF123" s="37"/>
      <c r="AG123" s="39"/>
      <c r="AH123" s="7">
        <f t="shared" si="5"/>
        <v>0</v>
      </c>
      <c r="AI123" s="32">
        <f t="shared" si="10"/>
        <v>0</v>
      </c>
      <c r="AJ123" s="53">
        <f t="shared" si="7"/>
        <v>0</v>
      </c>
      <c r="AK123" s="3">
        <f t="shared" si="8"/>
        <v>0</v>
      </c>
      <c r="AL123" s="53">
        <f t="shared" si="9"/>
        <v>0</v>
      </c>
      <c r="AM123" s="35">
        <v>3.1709999999999998</v>
      </c>
      <c r="AN123" s="3">
        <v>17000</v>
      </c>
    </row>
    <row r="124" spans="1:40" hidden="1">
      <c r="A124" s="33" t="s">
        <v>177</v>
      </c>
      <c r="B124" s="29" t="s">
        <v>261</v>
      </c>
      <c r="C124" s="37"/>
      <c r="D124" s="37"/>
      <c r="E124" s="38"/>
      <c r="F124" s="37"/>
      <c r="G124" s="37"/>
      <c r="H124" s="37"/>
      <c r="I124" s="37"/>
      <c r="J124" s="37"/>
      <c r="K124" s="37"/>
      <c r="L124" s="38"/>
      <c r="M124" s="37"/>
      <c r="N124" s="37"/>
      <c r="O124" s="37"/>
      <c r="P124" s="37"/>
      <c r="Q124" s="37"/>
      <c r="R124" s="37"/>
      <c r="S124" s="38"/>
      <c r="T124" s="37"/>
      <c r="U124" s="37"/>
      <c r="V124" s="37"/>
      <c r="W124" s="37"/>
      <c r="X124" s="37"/>
      <c r="Y124" s="37"/>
      <c r="Z124" s="38"/>
      <c r="AA124" s="37"/>
      <c r="AB124" s="37"/>
      <c r="AC124" s="37"/>
      <c r="AD124" s="37"/>
      <c r="AE124" s="37"/>
      <c r="AF124" s="37"/>
      <c r="AG124" s="40"/>
      <c r="AH124" s="7">
        <f t="shared" si="5"/>
        <v>0</v>
      </c>
      <c r="AI124" s="32">
        <f t="shared" si="10"/>
        <v>0</v>
      </c>
      <c r="AJ124" s="53">
        <f t="shared" si="7"/>
        <v>0</v>
      </c>
      <c r="AK124" s="3">
        <f t="shared" si="8"/>
        <v>0</v>
      </c>
      <c r="AL124" s="53">
        <f t="shared" si="9"/>
        <v>0</v>
      </c>
      <c r="AM124" s="35">
        <v>3.0779999999999998</v>
      </c>
      <c r="AN124" s="3">
        <v>17000</v>
      </c>
    </row>
    <row r="125" spans="1:40" hidden="1">
      <c r="A125" s="33" t="s">
        <v>177</v>
      </c>
      <c r="B125" s="29" t="s">
        <v>57</v>
      </c>
      <c r="C125" s="37"/>
      <c r="D125" s="38"/>
      <c r="E125" s="37"/>
      <c r="F125" s="37"/>
      <c r="G125" s="38"/>
      <c r="H125" s="37"/>
      <c r="I125" s="38"/>
      <c r="J125" s="37"/>
      <c r="K125" s="38"/>
      <c r="L125" s="37"/>
      <c r="M125" s="37"/>
      <c r="N125" s="38"/>
      <c r="O125" s="37"/>
      <c r="P125" s="38"/>
      <c r="Q125" s="37"/>
      <c r="R125" s="38"/>
      <c r="S125" s="37"/>
      <c r="T125" s="37"/>
      <c r="U125" s="38"/>
      <c r="V125" s="37"/>
      <c r="W125" s="38"/>
      <c r="X125" s="37"/>
      <c r="Y125" s="38"/>
      <c r="Z125" s="37"/>
      <c r="AA125" s="37"/>
      <c r="AB125" s="38"/>
      <c r="AC125" s="37"/>
      <c r="AD125" s="38"/>
      <c r="AE125" s="37"/>
      <c r="AF125" s="38"/>
      <c r="AG125" s="39"/>
      <c r="AH125" s="7">
        <f t="shared" si="5"/>
        <v>0</v>
      </c>
      <c r="AI125" s="32">
        <f t="shared" si="10"/>
        <v>0</v>
      </c>
      <c r="AJ125" s="53">
        <f t="shared" si="7"/>
        <v>0</v>
      </c>
      <c r="AK125" s="3">
        <f t="shared" si="8"/>
        <v>0</v>
      </c>
      <c r="AL125" s="53">
        <f t="shared" si="9"/>
        <v>0</v>
      </c>
      <c r="AM125" s="35">
        <v>3.3809999999999998</v>
      </c>
      <c r="AN125" s="3">
        <v>17000</v>
      </c>
    </row>
    <row r="126" spans="1:40" hidden="1">
      <c r="A126" s="33" t="s">
        <v>177</v>
      </c>
      <c r="B126" s="29" t="s">
        <v>112</v>
      </c>
      <c r="C126" s="37"/>
      <c r="D126" s="37"/>
      <c r="E126" s="37"/>
      <c r="F126" s="38"/>
      <c r="G126" s="37"/>
      <c r="H126" s="37"/>
      <c r="I126" s="37"/>
      <c r="J126" s="37"/>
      <c r="K126" s="37"/>
      <c r="L126" s="37"/>
      <c r="M126" s="38"/>
      <c r="N126" s="37"/>
      <c r="O126" s="37"/>
      <c r="P126" s="37"/>
      <c r="Q126" s="37"/>
      <c r="R126" s="37"/>
      <c r="S126" s="37"/>
      <c r="T126" s="38"/>
      <c r="U126" s="37"/>
      <c r="V126" s="37"/>
      <c r="W126" s="37"/>
      <c r="X126" s="37"/>
      <c r="Y126" s="37"/>
      <c r="Z126" s="37"/>
      <c r="AA126" s="38"/>
      <c r="AB126" s="37"/>
      <c r="AC126" s="37"/>
      <c r="AD126" s="37"/>
      <c r="AE126" s="37"/>
      <c r="AF126" s="37"/>
      <c r="AG126" s="39"/>
      <c r="AH126" s="7">
        <f t="shared" si="5"/>
        <v>0</v>
      </c>
      <c r="AI126" s="32">
        <f t="shared" si="10"/>
        <v>0</v>
      </c>
      <c r="AJ126" s="53">
        <f t="shared" si="7"/>
        <v>0</v>
      </c>
      <c r="AK126" s="3">
        <f t="shared" si="8"/>
        <v>0</v>
      </c>
      <c r="AL126" s="53">
        <f t="shared" si="9"/>
        <v>0</v>
      </c>
      <c r="AM126" s="35">
        <v>3.5710000000000002</v>
      </c>
      <c r="AN126" s="3">
        <v>17000</v>
      </c>
    </row>
    <row r="127" spans="1:40" hidden="1">
      <c r="A127" s="33" t="s">
        <v>177</v>
      </c>
      <c r="B127" s="29" t="s">
        <v>58</v>
      </c>
      <c r="C127" s="37"/>
      <c r="D127" s="37"/>
      <c r="E127" s="37"/>
      <c r="F127" s="37"/>
      <c r="G127" s="37"/>
      <c r="H127" s="38"/>
      <c r="I127" s="37"/>
      <c r="J127" s="37"/>
      <c r="K127" s="37"/>
      <c r="L127" s="37"/>
      <c r="M127" s="37"/>
      <c r="N127" s="37"/>
      <c r="O127" s="38"/>
      <c r="P127" s="37"/>
      <c r="Q127" s="37"/>
      <c r="R127" s="37"/>
      <c r="S127" s="37"/>
      <c r="T127" s="37"/>
      <c r="U127" s="37"/>
      <c r="V127" s="38"/>
      <c r="W127" s="37"/>
      <c r="X127" s="37"/>
      <c r="Y127" s="37"/>
      <c r="Z127" s="37"/>
      <c r="AA127" s="37"/>
      <c r="AB127" s="37"/>
      <c r="AC127" s="38"/>
      <c r="AD127" s="37"/>
      <c r="AE127" s="37"/>
      <c r="AF127" s="37"/>
      <c r="AG127" s="39"/>
      <c r="AH127" s="7">
        <f t="shared" si="5"/>
        <v>0</v>
      </c>
      <c r="AI127" s="32">
        <f t="shared" si="10"/>
        <v>0</v>
      </c>
      <c r="AJ127" s="53">
        <f t="shared" si="7"/>
        <v>0</v>
      </c>
      <c r="AK127" s="3">
        <f t="shared" si="8"/>
        <v>0</v>
      </c>
      <c r="AL127" s="53">
        <f t="shared" si="9"/>
        <v>0</v>
      </c>
      <c r="AM127" s="35">
        <v>3.8079999999999998</v>
      </c>
      <c r="AN127" s="3">
        <v>17000</v>
      </c>
    </row>
    <row r="128" spans="1:40" hidden="1">
      <c r="A128" s="33" t="s">
        <v>177</v>
      </c>
      <c r="B128" s="29" t="s">
        <v>44</v>
      </c>
      <c r="C128" s="38"/>
      <c r="D128" s="37"/>
      <c r="E128" s="37"/>
      <c r="F128" s="37"/>
      <c r="G128" s="37"/>
      <c r="H128" s="37"/>
      <c r="I128" s="37"/>
      <c r="J128" s="38"/>
      <c r="K128" s="37"/>
      <c r="L128" s="37"/>
      <c r="M128" s="37"/>
      <c r="N128" s="37"/>
      <c r="O128" s="37"/>
      <c r="P128" s="37"/>
      <c r="Q128" s="38"/>
      <c r="R128" s="37"/>
      <c r="S128" s="37"/>
      <c r="T128" s="37"/>
      <c r="U128" s="37"/>
      <c r="V128" s="37"/>
      <c r="W128" s="37"/>
      <c r="X128" s="38"/>
      <c r="Y128" s="37"/>
      <c r="Z128" s="37"/>
      <c r="AA128" s="37"/>
      <c r="AB128" s="37"/>
      <c r="AC128" s="37"/>
      <c r="AD128" s="37"/>
      <c r="AE128" s="38"/>
      <c r="AF128" s="37"/>
      <c r="AG128" s="39"/>
      <c r="AH128" s="7">
        <f t="shared" si="5"/>
        <v>0</v>
      </c>
      <c r="AI128" s="32">
        <f t="shared" si="10"/>
        <v>0</v>
      </c>
      <c r="AJ128" s="53">
        <f t="shared" si="7"/>
        <v>0</v>
      </c>
      <c r="AK128" s="3">
        <f t="shared" si="8"/>
        <v>0</v>
      </c>
      <c r="AL128" s="53">
        <f t="shared" si="9"/>
        <v>0</v>
      </c>
      <c r="AM128" s="35">
        <v>3.83</v>
      </c>
      <c r="AN128" s="3">
        <v>17000</v>
      </c>
    </row>
    <row r="129" spans="1:40" hidden="1">
      <c r="A129" s="33" t="s">
        <v>178</v>
      </c>
      <c r="B129" s="29" t="s">
        <v>44</v>
      </c>
      <c r="C129" s="37"/>
      <c r="D129" s="38"/>
      <c r="E129" s="37"/>
      <c r="F129" s="37"/>
      <c r="G129" s="37"/>
      <c r="H129" s="37"/>
      <c r="I129" s="38"/>
      <c r="J129" s="37"/>
      <c r="K129" s="38"/>
      <c r="L129" s="37"/>
      <c r="M129" s="37"/>
      <c r="N129" s="37"/>
      <c r="O129" s="37"/>
      <c r="P129" s="38"/>
      <c r="Q129" s="37"/>
      <c r="R129" s="38"/>
      <c r="S129" s="37"/>
      <c r="T129" s="37"/>
      <c r="U129" s="37"/>
      <c r="V129" s="37"/>
      <c r="W129" s="38"/>
      <c r="X129" s="37"/>
      <c r="Y129" s="38"/>
      <c r="Z129" s="37"/>
      <c r="AA129" s="37"/>
      <c r="AB129" s="37"/>
      <c r="AC129" s="37"/>
      <c r="AD129" s="38"/>
      <c r="AE129" s="37"/>
      <c r="AF129" s="38"/>
      <c r="AG129" s="39"/>
      <c r="AH129" s="7">
        <f t="shared" si="5"/>
        <v>0</v>
      </c>
      <c r="AI129" s="32">
        <f t="shared" si="10"/>
        <v>0</v>
      </c>
      <c r="AJ129" s="53">
        <f t="shared" si="7"/>
        <v>0</v>
      </c>
      <c r="AK129" s="3">
        <f t="shared" si="8"/>
        <v>0</v>
      </c>
      <c r="AL129" s="53">
        <f t="shared" si="9"/>
        <v>0</v>
      </c>
      <c r="AM129" s="35">
        <v>3.7509999999999999</v>
      </c>
      <c r="AN129" s="3">
        <v>17000</v>
      </c>
    </row>
    <row r="130" spans="1:40" hidden="1">
      <c r="A130" s="33" t="s">
        <v>178</v>
      </c>
      <c r="B130" s="29" t="s">
        <v>19</v>
      </c>
      <c r="C130" s="37"/>
      <c r="D130" s="37"/>
      <c r="E130" s="38"/>
      <c r="F130" s="37"/>
      <c r="G130" s="37"/>
      <c r="H130" s="37"/>
      <c r="I130" s="37"/>
      <c r="J130" s="37"/>
      <c r="K130" s="37"/>
      <c r="L130" s="38"/>
      <c r="M130" s="37"/>
      <c r="N130" s="37"/>
      <c r="O130" s="37"/>
      <c r="P130" s="37"/>
      <c r="Q130" s="37"/>
      <c r="R130" s="37"/>
      <c r="S130" s="38"/>
      <c r="T130" s="37"/>
      <c r="U130" s="37"/>
      <c r="V130" s="37"/>
      <c r="W130" s="37"/>
      <c r="X130" s="37"/>
      <c r="Y130" s="37"/>
      <c r="Z130" s="38"/>
      <c r="AA130" s="37"/>
      <c r="AB130" s="37"/>
      <c r="AC130" s="37"/>
      <c r="AD130" s="37"/>
      <c r="AE130" s="37"/>
      <c r="AF130" s="37"/>
      <c r="AG130" s="40"/>
      <c r="AH130" s="7">
        <f t="shared" si="5"/>
        <v>0</v>
      </c>
      <c r="AI130" s="32">
        <f t="shared" si="10"/>
        <v>0</v>
      </c>
      <c r="AJ130" s="53">
        <f t="shared" si="7"/>
        <v>0</v>
      </c>
      <c r="AK130" s="3">
        <f t="shared" si="8"/>
        <v>0</v>
      </c>
      <c r="AL130" s="53">
        <f t="shared" si="9"/>
        <v>0</v>
      </c>
      <c r="AM130" s="35">
        <v>3.984</v>
      </c>
      <c r="AN130" s="3">
        <v>17000</v>
      </c>
    </row>
    <row r="131" spans="1:40" hidden="1">
      <c r="A131" s="33" t="s">
        <v>178</v>
      </c>
      <c r="B131" s="29" t="s">
        <v>20</v>
      </c>
      <c r="C131" s="37"/>
      <c r="D131" s="37"/>
      <c r="E131" s="37"/>
      <c r="F131" s="38"/>
      <c r="G131" s="38"/>
      <c r="H131" s="37"/>
      <c r="I131" s="37"/>
      <c r="J131" s="37"/>
      <c r="K131" s="37"/>
      <c r="L131" s="37"/>
      <c r="M131" s="38"/>
      <c r="N131" s="38"/>
      <c r="O131" s="37"/>
      <c r="P131" s="37"/>
      <c r="Q131" s="37"/>
      <c r="R131" s="37"/>
      <c r="S131" s="37"/>
      <c r="T131" s="38"/>
      <c r="U131" s="38"/>
      <c r="V131" s="37"/>
      <c r="W131" s="37"/>
      <c r="X131" s="37"/>
      <c r="Y131" s="37"/>
      <c r="Z131" s="37"/>
      <c r="AA131" s="38"/>
      <c r="AB131" s="38"/>
      <c r="AC131" s="37"/>
      <c r="AD131" s="37"/>
      <c r="AE131" s="37"/>
      <c r="AF131" s="37"/>
      <c r="AG131" s="39"/>
      <c r="AH131" s="7">
        <f t="shared" si="5"/>
        <v>0</v>
      </c>
      <c r="AI131" s="32">
        <f t="shared" si="10"/>
        <v>0</v>
      </c>
      <c r="AJ131" s="53">
        <f t="shared" si="7"/>
        <v>0</v>
      </c>
      <c r="AK131" s="3">
        <f t="shared" si="8"/>
        <v>0</v>
      </c>
      <c r="AL131" s="53">
        <f t="shared" si="9"/>
        <v>0</v>
      </c>
      <c r="AM131" s="35">
        <v>3.4279999999999999</v>
      </c>
      <c r="AN131" s="3">
        <v>17000</v>
      </c>
    </row>
    <row r="132" spans="1:40" hidden="1">
      <c r="A132" s="33" t="s">
        <v>180</v>
      </c>
      <c r="B132" s="29" t="s">
        <v>113</v>
      </c>
      <c r="C132" s="38"/>
      <c r="D132" s="37"/>
      <c r="E132" s="37"/>
      <c r="F132" s="37"/>
      <c r="G132" s="37"/>
      <c r="H132" s="37"/>
      <c r="I132" s="37"/>
      <c r="J132" s="38"/>
      <c r="K132" s="37"/>
      <c r="L132" s="37"/>
      <c r="M132" s="37"/>
      <c r="N132" s="37"/>
      <c r="O132" s="37"/>
      <c r="P132" s="37"/>
      <c r="Q132" s="38"/>
      <c r="R132" s="37"/>
      <c r="S132" s="37"/>
      <c r="T132" s="37"/>
      <c r="U132" s="37"/>
      <c r="V132" s="37"/>
      <c r="W132" s="37"/>
      <c r="X132" s="38"/>
      <c r="Y132" s="37"/>
      <c r="Z132" s="37"/>
      <c r="AA132" s="37"/>
      <c r="AB132" s="37"/>
      <c r="AC132" s="37"/>
      <c r="AD132" s="37"/>
      <c r="AE132" s="38"/>
      <c r="AF132" s="37"/>
      <c r="AG132" s="39"/>
      <c r="AH132" s="7">
        <f t="shared" si="5"/>
        <v>0</v>
      </c>
      <c r="AI132" s="31">
        <f t="shared" si="6"/>
        <v>0</v>
      </c>
      <c r="AJ132" s="53">
        <f t="shared" si="7"/>
        <v>0</v>
      </c>
      <c r="AK132" s="3">
        <f t="shared" si="8"/>
        <v>0</v>
      </c>
      <c r="AL132" s="53">
        <f t="shared" si="9"/>
        <v>0</v>
      </c>
      <c r="AM132" s="35">
        <v>3.415</v>
      </c>
      <c r="AN132" s="3">
        <v>17000</v>
      </c>
    </row>
    <row r="133" spans="1:40" hidden="1">
      <c r="A133" s="33" t="s">
        <v>181</v>
      </c>
      <c r="B133" s="29" t="s">
        <v>113</v>
      </c>
      <c r="C133" s="37"/>
      <c r="D133" s="37"/>
      <c r="E133" s="37"/>
      <c r="F133" s="37"/>
      <c r="G133" s="37"/>
      <c r="H133" s="37"/>
      <c r="I133" s="38"/>
      <c r="J133" s="37"/>
      <c r="K133" s="37"/>
      <c r="L133" s="37"/>
      <c r="M133" s="37"/>
      <c r="N133" s="37"/>
      <c r="O133" s="37"/>
      <c r="P133" s="38"/>
      <c r="Q133" s="37"/>
      <c r="R133" s="37"/>
      <c r="S133" s="37"/>
      <c r="T133" s="37"/>
      <c r="U133" s="37"/>
      <c r="V133" s="37"/>
      <c r="W133" s="38"/>
      <c r="X133" s="37"/>
      <c r="Y133" s="37"/>
      <c r="Z133" s="37"/>
      <c r="AA133" s="37"/>
      <c r="AB133" s="37"/>
      <c r="AC133" s="37"/>
      <c r="AD133" s="38"/>
      <c r="AE133" s="37"/>
      <c r="AF133" s="37"/>
      <c r="AG133" s="39"/>
      <c r="AH133" s="7">
        <f t="shared" si="5"/>
        <v>0</v>
      </c>
      <c r="AI133" s="31">
        <f t="shared" si="6"/>
        <v>0</v>
      </c>
      <c r="AJ133" s="53">
        <f t="shared" si="7"/>
        <v>0</v>
      </c>
      <c r="AK133" s="3">
        <f t="shared" si="8"/>
        <v>0</v>
      </c>
      <c r="AL133" s="53">
        <f t="shared" si="9"/>
        <v>0</v>
      </c>
      <c r="AM133" s="35">
        <v>1.923</v>
      </c>
      <c r="AN133" s="3">
        <v>17000</v>
      </c>
    </row>
    <row r="134" spans="1:40" hidden="1">
      <c r="A134" s="33" t="s">
        <v>181</v>
      </c>
      <c r="B134" s="29" t="s">
        <v>114</v>
      </c>
      <c r="C134" s="37"/>
      <c r="D134" s="37"/>
      <c r="E134" s="37"/>
      <c r="F134" s="38"/>
      <c r="G134" s="38"/>
      <c r="H134" s="37"/>
      <c r="I134" s="37"/>
      <c r="J134" s="37"/>
      <c r="K134" s="37"/>
      <c r="L134" s="37"/>
      <c r="M134" s="38"/>
      <c r="N134" s="38"/>
      <c r="O134" s="37"/>
      <c r="P134" s="37"/>
      <c r="Q134" s="37"/>
      <c r="R134" s="37"/>
      <c r="S134" s="37"/>
      <c r="T134" s="38"/>
      <c r="U134" s="38"/>
      <c r="V134" s="37"/>
      <c r="W134" s="37"/>
      <c r="X134" s="37"/>
      <c r="Y134" s="37"/>
      <c r="Z134" s="37"/>
      <c r="AA134" s="38"/>
      <c r="AB134" s="38"/>
      <c r="AC134" s="37"/>
      <c r="AD134" s="37"/>
      <c r="AE134" s="37"/>
      <c r="AF134" s="37"/>
      <c r="AG134" s="39"/>
      <c r="AH134" s="7">
        <f t="shared" si="5"/>
        <v>0</v>
      </c>
      <c r="AI134" s="31">
        <f t="shared" si="6"/>
        <v>0</v>
      </c>
      <c r="AJ134" s="53">
        <f t="shared" si="7"/>
        <v>0</v>
      </c>
      <c r="AK134" s="3">
        <f t="shared" si="8"/>
        <v>0</v>
      </c>
      <c r="AL134" s="53">
        <f t="shared" si="9"/>
        <v>0</v>
      </c>
      <c r="AM134" s="35">
        <v>1.923</v>
      </c>
      <c r="AN134" s="3">
        <v>17000</v>
      </c>
    </row>
    <row r="135" spans="1:40" hidden="1">
      <c r="A135" s="33" t="s">
        <v>178</v>
      </c>
      <c r="B135" s="29" t="s">
        <v>21</v>
      </c>
      <c r="C135" s="37"/>
      <c r="D135" s="37"/>
      <c r="E135" s="37"/>
      <c r="F135" s="37"/>
      <c r="G135" s="37"/>
      <c r="H135" s="38"/>
      <c r="I135" s="37"/>
      <c r="J135" s="37"/>
      <c r="K135" s="37"/>
      <c r="L135" s="37"/>
      <c r="M135" s="37"/>
      <c r="N135" s="37"/>
      <c r="O135" s="38"/>
      <c r="P135" s="37"/>
      <c r="Q135" s="37"/>
      <c r="R135" s="37"/>
      <c r="S135" s="37"/>
      <c r="T135" s="37"/>
      <c r="U135" s="37"/>
      <c r="V135" s="38"/>
      <c r="W135" s="37"/>
      <c r="X135" s="37"/>
      <c r="Y135" s="37"/>
      <c r="Z135" s="37"/>
      <c r="AA135" s="37"/>
      <c r="AB135" s="37"/>
      <c r="AC135" s="38"/>
      <c r="AD135" s="37"/>
      <c r="AE135" s="37"/>
      <c r="AF135" s="37"/>
      <c r="AG135" s="39"/>
      <c r="AH135" s="7">
        <f t="shared" si="5"/>
        <v>0</v>
      </c>
      <c r="AI135" s="31">
        <f t="shared" si="6"/>
        <v>0</v>
      </c>
      <c r="AJ135" s="53">
        <f t="shared" si="7"/>
        <v>0</v>
      </c>
      <c r="AK135" s="3">
        <f t="shared" si="8"/>
        <v>0</v>
      </c>
      <c r="AL135" s="53">
        <f t="shared" si="9"/>
        <v>0</v>
      </c>
      <c r="AM135" s="35">
        <v>3.4279999999999999</v>
      </c>
      <c r="AN135" s="3">
        <v>17000</v>
      </c>
    </row>
    <row r="136" spans="1:40" hidden="1">
      <c r="A136" s="33" t="s">
        <v>181</v>
      </c>
      <c r="B136" s="29" t="s">
        <v>21</v>
      </c>
      <c r="C136" s="37"/>
      <c r="D136" s="38"/>
      <c r="E136" s="37"/>
      <c r="F136" s="37"/>
      <c r="G136" s="37"/>
      <c r="H136" s="37"/>
      <c r="I136" s="37"/>
      <c r="J136" s="37"/>
      <c r="K136" s="38"/>
      <c r="L136" s="37"/>
      <c r="M136" s="37"/>
      <c r="N136" s="37"/>
      <c r="O136" s="37"/>
      <c r="P136" s="37"/>
      <c r="Q136" s="37"/>
      <c r="R136" s="38"/>
      <c r="S136" s="37"/>
      <c r="T136" s="37"/>
      <c r="U136" s="37"/>
      <c r="V136" s="37"/>
      <c r="W136" s="37"/>
      <c r="X136" s="37"/>
      <c r="Y136" s="38"/>
      <c r="Z136" s="37"/>
      <c r="AA136" s="37"/>
      <c r="AB136" s="37"/>
      <c r="AC136" s="37"/>
      <c r="AD136" s="37"/>
      <c r="AE136" s="37"/>
      <c r="AF136" s="38"/>
      <c r="AG136" s="39"/>
      <c r="AH136" s="7">
        <f t="shared" si="5"/>
        <v>0</v>
      </c>
      <c r="AI136" s="31">
        <f t="shared" si="6"/>
        <v>0</v>
      </c>
      <c r="AJ136" s="53">
        <f t="shared" si="7"/>
        <v>0</v>
      </c>
      <c r="AK136" s="3">
        <f t="shared" si="8"/>
        <v>0</v>
      </c>
      <c r="AL136" s="53">
        <f t="shared" si="9"/>
        <v>0</v>
      </c>
      <c r="AM136" s="35">
        <v>2.218</v>
      </c>
      <c r="AN136" s="3">
        <v>17000</v>
      </c>
    </row>
    <row r="137" spans="1:40" hidden="1">
      <c r="A137" s="33" t="s">
        <v>181</v>
      </c>
      <c r="B137" s="29" t="s">
        <v>22</v>
      </c>
      <c r="C137" s="37"/>
      <c r="D137" s="37"/>
      <c r="E137" s="38"/>
      <c r="F137" s="37"/>
      <c r="G137" s="37"/>
      <c r="H137" s="37"/>
      <c r="I137" s="37"/>
      <c r="J137" s="37"/>
      <c r="K137" s="37"/>
      <c r="L137" s="38"/>
      <c r="M137" s="37"/>
      <c r="N137" s="37"/>
      <c r="O137" s="37"/>
      <c r="P137" s="37"/>
      <c r="Q137" s="37"/>
      <c r="R137" s="37"/>
      <c r="S137" s="38"/>
      <c r="T137" s="37"/>
      <c r="U137" s="37"/>
      <c r="V137" s="37"/>
      <c r="W137" s="37"/>
      <c r="X137" s="37"/>
      <c r="Y137" s="37"/>
      <c r="Z137" s="38"/>
      <c r="AA137" s="37"/>
      <c r="AB137" s="37"/>
      <c r="AC137" s="37"/>
      <c r="AD137" s="37"/>
      <c r="AE137" s="37"/>
      <c r="AF137" s="37"/>
      <c r="AG137" s="40"/>
      <c r="AH137" s="7">
        <f t="shared" ref="AH137:AH170" si="11">COUNT(C137:AG137)</f>
        <v>0</v>
      </c>
      <c r="AI137" s="31">
        <f t="shared" ref="AI137:AI170" si="12">SUM(D137:E137,K137:L137,R137:S137,Y137:Z137,AF137:AG137)</f>
        <v>0</v>
      </c>
      <c r="AJ137" s="53">
        <f t="shared" ref="AJ137:AJ170" si="13">AI137/30*AM137</f>
        <v>0</v>
      </c>
      <c r="AK137" s="3">
        <f t="shared" ref="AK137:AK170" si="14">SUM(C137:AG137)</f>
        <v>0</v>
      </c>
      <c r="AL137" s="53">
        <f t="shared" ref="AL137:AL170" si="15">AK137/30*AM137</f>
        <v>0</v>
      </c>
      <c r="AM137" s="35">
        <v>2.2069999999999999</v>
      </c>
      <c r="AN137" s="3">
        <v>17000</v>
      </c>
    </row>
    <row r="138" spans="1:40" hidden="1">
      <c r="A138" s="33" t="s">
        <v>178</v>
      </c>
      <c r="B138" s="29" t="s">
        <v>45</v>
      </c>
      <c r="C138" s="38"/>
      <c r="D138" s="37"/>
      <c r="E138" s="37"/>
      <c r="F138" s="37"/>
      <c r="G138" s="37"/>
      <c r="H138" s="37"/>
      <c r="I138" s="37"/>
      <c r="J138" s="38"/>
      <c r="K138" s="37"/>
      <c r="L138" s="37"/>
      <c r="M138" s="37"/>
      <c r="N138" s="37"/>
      <c r="O138" s="37"/>
      <c r="P138" s="37"/>
      <c r="Q138" s="38"/>
      <c r="R138" s="37"/>
      <c r="S138" s="37"/>
      <c r="T138" s="37"/>
      <c r="U138" s="37"/>
      <c r="V138" s="37"/>
      <c r="W138" s="37"/>
      <c r="X138" s="38"/>
      <c r="Y138" s="37"/>
      <c r="Z138" s="37"/>
      <c r="AA138" s="37"/>
      <c r="AB138" s="37"/>
      <c r="AC138" s="37"/>
      <c r="AD138" s="37"/>
      <c r="AE138" s="38"/>
      <c r="AF138" s="37"/>
      <c r="AG138" s="39"/>
      <c r="AH138" s="7">
        <f t="shared" si="11"/>
        <v>0</v>
      </c>
      <c r="AI138" s="31">
        <f t="shared" si="12"/>
        <v>0</v>
      </c>
      <c r="AJ138" s="53">
        <f t="shared" si="13"/>
        <v>0</v>
      </c>
      <c r="AK138" s="3">
        <f t="shared" si="14"/>
        <v>0</v>
      </c>
      <c r="AL138" s="53">
        <f t="shared" si="15"/>
        <v>0</v>
      </c>
      <c r="AM138" s="35">
        <v>3.415</v>
      </c>
      <c r="AN138" s="3">
        <v>17000</v>
      </c>
    </row>
    <row r="139" spans="1:40" hidden="1">
      <c r="A139" s="33" t="s">
        <v>181</v>
      </c>
      <c r="B139" s="29" t="s">
        <v>115</v>
      </c>
      <c r="C139" s="37"/>
      <c r="D139" s="37"/>
      <c r="E139" s="37"/>
      <c r="F139" s="37"/>
      <c r="G139" s="37"/>
      <c r="H139" s="38"/>
      <c r="I139" s="37"/>
      <c r="J139" s="37"/>
      <c r="K139" s="37"/>
      <c r="L139" s="37"/>
      <c r="M139" s="37"/>
      <c r="N139" s="37"/>
      <c r="O139" s="38"/>
      <c r="P139" s="37"/>
      <c r="Q139" s="37"/>
      <c r="R139" s="37"/>
      <c r="S139" s="37"/>
      <c r="T139" s="37"/>
      <c r="U139" s="37"/>
      <c r="V139" s="38"/>
      <c r="W139" s="37"/>
      <c r="X139" s="37"/>
      <c r="Y139" s="37"/>
      <c r="Z139" s="37"/>
      <c r="AA139" s="37"/>
      <c r="AB139" s="37"/>
      <c r="AC139" s="38"/>
      <c r="AD139" s="37"/>
      <c r="AE139" s="37"/>
      <c r="AF139" s="37"/>
      <c r="AG139" s="39"/>
      <c r="AH139" s="7">
        <f t="shared" si="11"/>
        <v>0</v>
      </c>
      <c r="AI139" s="31">
        <f t="shared" si="12"/>
        <v>0</v>
      </c>
      <c r="AJ139" s="53">
        <f t="shared" si="13"/>
        <v>0</v>
      </c>
      <c r="AK139" s="3">
        <f t="shared" si="14"/>
        <v>0</v>
      </c>
      <c r="AL139" s="53">
        <f t="shared" si="15"/>
        <v>0</v>
      </c>
      <c r="AM139" s="35">
        <v>1.897</v>
      </c>
      <c r="AN139" s="3">
        <v>17000</v>
      </c>
    </row>
    <row r="140" spans="1:40" hidden="1">
      <c r="A140" s="33" t="s">
        <v>179</v>
      </c>
      <c r="B140" s="29" t="s">
        <v>115</v>
      </c>
      <c r="C140" s="37"/>
      <c r="D140" s="37"/>
      <c r="E140" s="37"/>
      <c r="F140" s="38"/>
      <c r="G140" s="38"/>
      <c r="H140" s="37"/>
      <c r="I140" s="38"/>
      <c r="J140" s="37"/>
      <c r="K140" s="37"/>
      <c r="L140" s="37"/>
      <c r="M140" s="38"/>
      <c r="N140" s="38"/>
      <c r="O140" s="37"/>
      <c r="P140" s="38"/>
      <c r="Q140" s="37"/>
      <c r="R140" s="37"/>
      <c r="S140" s="37"/>
      <c r="T140" s="38"/>
      <c r="U140" s="38"/>
      <c r="V140" s="37"/>
      <c r="W140" s="38"/>
      <c r="X140" s="37"/>
      <c r="Y140" s="37"/>
      <c r="Z140" s="37"/>
      <c r="AA140" s="38"/>
      <c r="AB140" s="38"/>
      <c r="AC140" s="37"/>
      <c r="AD140" s="38"/>
      <c r="AE140" s="37"/>
      <c r="AF140" s="37"/>
      <c r="AG140" s="39"/>
      <c r="AH140" s="7">
        <f t="shared" si="11"/>
        <v>0</v>
      </c>
      <c r="AI140" s="31">
        <f t="shared" si="12"/>
        <v>0</v>
      </c>
      <c r="AJ140" s="53">
        <f t="shared" si="13"/>
        <v>0</v>
      </c>
      <c r="AK140" s="3">
        <f t="shared" si="14"/>
        <v>0</v>
      </c>
      <c r="AL140" s="53">
        <f t="shared" si="15"/>
        <v>0</v>
      </c>
      <c r="AM140" s="35">
        <v>1.831</v>
      </c>
      <c r="AN140" s="3">
        <v>17000</v>
      </c>
    </row>
    <row r="141" spans="1:40" hidden="1">
      <c r="A141" s="33" t="s">
        <v>179</v>
      </c>
      <c r="B141" s="29" t="s">
        <v>46</v>
      </c>
      <c r="C141" s="37"/>
      <c r="D141" s="37"/>
      <c r="E141" s="38"/>
      <c r="F141" s="37"/>
      <c r="G141" s="37"/>
      <c r="H141" s="37"/>
      <c r="I141" s="37"/>
      <c r="J141" s="37"/>
      <c r="K141" s="37"/>
      <c r="L141" s="38"/>
      <c r="M141" s="37"/>
      <c r="N141" s="37"/>
      <c r="O141" s="37"/>
      <c r="P141" s="37"/>
      <c r="Q141" s="37"/>
      <c r="R141" s="37"/>
      <c r="S141" s="38"/>
      <c r="T141" s="37"/>
      <c r="U141" s="37"/>
      <c r="V141" s="37"/>
      <c r="W141" s="37"/>
      <c r="X141" s="37"/>
      <c r="Y141" s="37"/>
      <c r="Z141" s="38"/>
      <c r="AA141" s="37"/>
      <c r="AB141" s="37"/>
      <c r="AC141" s="37"/>
      <c r="AD141" s="37"/>
      <c r="AE141" s="37"/>
      <c r="AF141" s="37"/>
      <c r="AG141" s="40"/>
      <c r="AH141" s="7">
        <f t="shared" si="11"/>
        <v>0</v>
      </c>
      <c r="AI141" s="31">
        <f t="shared" si="12"/>
        <v>0</v>
      </c>
      <c r="AJ141" s="53">
        <f t="shared" si="13"/>
        <v>0</v>
      </c>
      <c r="AK141" s="3">
        <f t="shared" si="14"/>
        <v>0</v>
      </c>
      <c r="AL141" s="53">
        <f t="shared" si="15"/>
        <v>0</v>
      </c>
      <c r="AM141" s="35">
        <v>1.8240000000000001</v>
      </c>
      <c r="AN141" s="3">
        <v>17000</v>
      </c>
    </row>
    <row r="142" spans="1:40" hidden="1">
      <c r="A142" s="33" t="s">
        <v>179</v>
      </c>
      <c r="B142" s="29" t="s">
        <v>116</v>
      </c>
      <c r="C142" s="37"/>
      <c r="D142" s="38"/>
      <c r="E142" s="37"/>
      <c r="F142" s="37"/>
      <c r="G142" s="37"/>
      <c r="H142" s="37"/>
      <c r="I142" s="37"/>
      <c r="J142" s="37"/>
      <c r="K142" s="38"/>
      <c r="L142" s="37"/>
      <c r="M142" s="37"/>
      <c r="N142" s="37"/>
      <c r="O142" s="37"/>
      <c r="P142" s="37"/>
      <c r="Q142" s="37"/>
      <c r="R142" s="38"/>
      <c r="S142" s="37"/>
      <c r="T142" s="37"/>
      <c r="U142" s="37"/>
      <c r="V142" s="37"/>
      <c r="W142" s="37"/>
      <c r="X142" s="37"/>
      <c r="Y142" s="38"/>
      <c r="Z142" s="37"/>
      <c r="AA142" s="37"/>
      <c r="AB142" s="37"/>
      <c r="AC142" s="37"/>
      <c r="AD142" s="37"/>
      <c r="AE142" s="37"/>
      <c r="AF142" s="38"/>
      <c r="AG142" s="39"/>
      <c r="AH142" s="7">
        <f t="shared" si="11"/>
        <v>0</v>
      </c>
      <c r="AI142" s="31">
        <f t="shared" si="12"/>
        <v>0</v>
      </c>
      <c r="AJ142" s="53">
        <f t="shared" si="13"/>
        <v>0</v>
      </c>
      <c r="AK142" s="3">
        <f t="shared" si="14"/>
        <v>0</v>
      </c>
      <c r="AL142" s="53">
        <f t="shared" si="15"/>
        <v>0</v>
      </c>
      <c r="AM142" s="35">
        <v>1.837</v>
      </c>
      <c r="AN142" s="3">
        <v>17000</v>
      </c>
    </row>
    <row r="143" spans="1:40" hidden="1">
      <c r="A143" s="33" t="s">
        <v>179</v>
      </c>
      <c r="B143" s="29" t="s">
        <v>59</v>
      </c>
      <c r="C143" s="38"/>
      <c r="D143" s="37"/>
      <c r="E143" s="37"/>
      <c r="F143" s="37"/>
      <c r="G143" s="37"/>
      <c r="H143" s="37"/>
      <c r="I143" s="37"/>
      <c r="J143" s="38"/>
      <c r="K143" s="37"/>
      <c r="L143" s="37"/>
      <c r="M143" s="37"/>
      <c r="N143" s="37"/>
      <c r="O143" s="37"/>
      <c r="P143" s="37"/>
      <c r="Q143" s="38"/>
      <c r="R143" s="37"/>
      <c r="S143" s="37"/>
      <c r="T143" s="37"/>
      <c r="U143" s="37"/>
      <c r="V143" s="37"/>
      <c r="W143" s="37"/>
      <c r="X143" s="38"/>
      <c r="Y143" s="37"/>
      <c r="Z143" s="37"/>
      <c r="AA143" s="37"/>
      <c r="AB143" s="37"/>
      <c r="AC143" s="37"/>
      <c r="AD143" s="37"/>
      <c r="AE143" s="38"/>
      <c r="AF143" s="37"/>
      <c r="AG143" s="39"/>
      <c r="AH143" s="7">
        <f t="shared" si="11"/>
        <v>0</v>
      </c>
      <c r="AI143" s="31">
        <f t="shared" si="12"/>
        <v>0</v>
      </c>
      <c r="AJ143" s="53">
        <f t="shared" si="13"/>
        <v>0</v>
      </c>
      <c r="AK143" s="3">
        <f t="shared" si="14"/>
        <v>0</v>
      </c>
      <c r="AL143" s="53">
        <f t="shared" si="15"/>
        <v>0</v>
      </c>
      <c r="AM143" s="35">
        <v>1.1990000000000001</v>
      </c>
      <c r="AN143" s="3">
        <v>17000</v>
      </c>
    </row>
    <row r="144" spans="1:40" hidden="1">
      <c r="A144" s="33" t="s">
        <v>237</v>
      </c>
      <c r="B144" s="29" t="s">
        <v>118</v>
      </c>
      <c r="C144" s="37"/>
      <c r="D144" s="37"/>
      <c r="E144" s="37"/>
      <c r="F144" s="37"/>
      <c r="G144" s="37"/>
      <c r="H144" s="38"/>
      <c r="I144" s="37"/>
      <c r="J144" s="37"/>
      <c r="K144" s="37"/>
      <c r="L144" s="37"/>
      <c r="M144" s="37"/>
      <c r="N144" s="37"/>
      <c r="O144" s="38"/>
      <c r="P144" s="37"/>
      <c r="Q144" s="37"/>
      <c r="R144" s="37"/>
      <c r="S144" s="37"/>
      <c r="T144" s="37"/>
      <c r="U144" s="37"/>
      <c r="V144" s="38"/>
      <c r="W144" s="37"/>
      <c r="X144" s="37"/>
      <c r="Y144" s="37"/>
      <c r="Z144" s="37"/>
      <c r="AA144" s="37"/>
      <c r="AB144" s="37"/>
      <c r="AC144" s="38"/>
      <c r="AD144" s="37"/>
      <c r="AE144" s="37"/>
      <c r="AF144" s="37"/>
      <c r="AG144" s="39"/>
      <c r="AH144" s="7">
        <f t="shared" si="11"/>
        <v>0</v>
      </c>
      <c r="AI144" s="31">
        <f t="shared" si="12"/>
        <v>0</v>
      </c>
      <c r="AJ144" s="53">
        <f t="shared" si="13"/>
        <v>0</v>
      </c>
      <c r="AK144" s="3">
        <f t="shared" si="14"/>
        <v>0</v>
      </c>
      <c r="AL144" s="53">
        <f t="shared" si="15"/>
        <v>0</v>
      </c>
      <c r="AM144" s="35">
        <v>0.82799999999999996</v>
      </c>
      <c r="AN144" s="3">
        <v>17000</v>
      </c>
    </row>
    <row r="145" spans="1:40" hidden="1">
      <c r="A145" s="33" t="s">
        <v>183</v>
      </c>
      <c r="B145" s="29" t="s">
        <v>118</v>
      </c>
      <c r="C145" s="37"/>
      <c r="D145" s="37"/>
      <c r="E145" s="37"/>
      <c r="F145" s="38"/>
      <c r="G145" s="38"/>
      <c r="H145" s="37"/>
      <c r="I145" s="38"/>
      <c r="J145" s="37"/>
      <c r="K145" s="37"/>
      <c r="L145" s="37"/>
      <c r="M145" s="38"/>
      <c r="N145" s="38"/>
      <c r="O145" s="37"/>
      <c r="P145" s="38"/>
      <c r="Q145" s="37"/>
      <c r="R145" s="37"/>
      <c r="S145" s="37"/>
      <c r="T145" s="38"/>
      <c r="U145" s="38"/>
      <c r="V145" s="37"/>
      <c r="W145" s="38"/>
      <c r="X145" s="37"/>
      <c r="Y145" s="37"/>
      <c r="Z145" s="37"/>
      <c r="AA145" s="38"/>
      <c r="AB145" s="38"/>
      <c r="AC145" s="37"/>
      <c r="AD145" s="38"/>
      <c r="AE145" s="37"/>
      <c r="AF145" s="37"/>
      <c r="AG145" s="39"/>
      <c r="AH145" s="7">
        <f t="shared" si="11"/>
        <v>0</v>
      </c>
      <c r="AI145" s="31">
        <f t="shared" si="12"/>
        <v>0</v>
      </c>
      <c r="AJ145" s="53">
        <f t="shared" si="13"/>
        <v>0</v>
      </c>
      <c r="AK145" s="3">
        <f t="shared" si="14"/>
        <v>0</v>
      </c>
      <c r="AL145" s="53">
        <f t="shared" si="15"/>
        <v>0</v>
      </c>
      <c r="AM145" s="35">
        <v>0.82799999999999996</v>
      </c>
      <c r="AN145" s="3">
        <v>17000</v>
      </c>
    </row>
    <row r="146" spans="1:40" hidden="1">
      <c r="A146" s="33" t="s">
        <v>182</v>
      </c>
      <c r="B146" s="29" t="s">
        <v>119</v>
      </c>
      <c r="C146" s="37"/>
      <c r="D146" s="38"/>
      <c r="E146" s="37"/>
      <c r="F146" s="37"/>
      <c r="G146" s="37"/>
      <c r="H146" s="37"/>
      <c r="I146" s="37"/>
      <c r="J146" s="37"/>
      <c r="K146" s="38"/>
      <c r="L146" s="37"/>
      <c r="M146" s="37"/>
      <c r="N146" s="37"/>
      <c r="O146" s="37"/>
      <c r="P146" s="37"/>
      <c r="Q146" s="37"/>
      <c r="R146" s="38"/>
      <c r="S146" s="37"/>
      <c r="T146" s="37"/>
      <c r="U146" s="37"/>
      <c r="V146" s="37"/>
      <c r="W146" s="37"/>
      <c r="X146" s="37"/>
      <c r="Y146" s="38"/>
      <c r="Z146" s="37"/>
      <c r="AA146" s="37"/>
      <c r="AB146" s="37"/>
      <c r="AC146" s="37"/>
      <c r="AD146" s="37"/>
      <c r="AE146" s="37"/>
      <c r="AF146" s="38"/>
      <c r="AG146" s="39"/>
      <c r="AH146" s="7">
        <f t="shared" si="11"/>
        <v>0</v>
      </c>
      <c r="AI146" s="31">
        <f t="shared" si="12"/>
        <v>0</v>
      </c>
      <c r="AJ146" s="53">
        <f t="shared" si="13"/>
        <v>0</v>
      </c>
      <c r="AK146" s="3">
        <f t="shared" si="14"/>
        <v>0</v>
      </c>
      <c r="AL146" s="53">
        <f t="shared" si="15"/>
        <v>0</v>
      </c>
      <c r="AM146" s="35">
        <v>0.88</v>
      </c>
      <c r="AN146" s="3">
        <v>17000</v>
      </c>
    </row>
    <row r="147" spans="1:40" hidden="1">
      <c r="A147" s="33" t="s">
        <v>182</v>
      </c>
      <c r="B147" s="29" t="s">
        <v>120</v>
      </c>
      <c r="C147" s="37"/>
      <c r="D147" s="37"/>
      <c r="E147" s="38"/>
      <c r="F147" s="37"/>
      <c r="G147" s="37"/>
      <c r="H147" s="37"/>
      <c r="I147" s="37"/>
      <c r="J147" s="37"/>
      <c r="K147" s="37"/>
      <c r="L147" s="38"/>
      <c r="M147" s="37"/>
      <c r="N147" s="37"/>
      <c r="O147" s="37"/>
      <c r="P147" s="37"/>
      <c r="Q147" s="37"/>
      <c r="R147" s="37"/>
      <c r="S147" s="38"/>
      <c r="T147" s="37"/>
      <c r="U147" s="37"/>
      <c r="V147" s="37"/>
      <c r="W147" s="37"/>
      <c r="X147" s="37"/>
      <c r="Y147" s="37"/>
      <c r="Z147" s="38"/>
      <c r="AA147" s="37"/>
      <c r="AB147" s="37"/>
      <c r="AC147" s="37"/>
      <c r="AD147" s="37"/>
      <c r="AE147" s="37"/>
      <c r="AF147" s="37"/>
      <c r="AG147" s="40"/>
      <c r="AH147" s="7">
        <f t="shared" si="11"/>
        <v>0</v>
      </c>
      <c r="AI147" s="31">
        <f t="shared" si="12"/>
        <v>0</v>
      </c>
      <c r="AJ147" s="53">
        <f t="shared" si="13"/>
        <v>0</v>
      </c>
      <c r="AK147" s="3">
        <f t="shared" si="14"/>
        <v>0</v>
      </c>
      <c r="AL147" s="53">
        <f t="shared" si="15"/>
        <v>0</v>
      </c>
      <c r="AM147" s="35">
        <v>0.88500000000000001</v>
      </c>
      <c r="AN147" s="3">
        <v>17000</v>
      </c>
    </row>
    <row r="148" spans="1:40" hidden="1">
      <c r="A148" s="33" t="s">
        <v>182</v>
      </c>
      <c r="B148" s="29" t="s">
        <v>262</v>
      </c>
      <c r="C148" s="38"/>
      <c r="D148" s="37"/>
      <c r="E148" s="37"/>
      <c r="F148" s="37"/>
      <c r="G148" s="37"/>
      <c r="H148" s="37"/>
      <c r="I148" s="37"/>
      <c r="J148" s="38"/>
      <c r="K148" s="37"/>
      <c r="L148" s="37"/>
      <c r="M148" s="37"/>
      <c r="N148" s="37"/>
      <c r="O148" s="37"/>
      <c r="P148" s="37"/>
      <c r="Q148" s="38"/>
      <c r="R148" s="37"/>
      <c r="S148" s="37"/>
      <c r="T148" s="37"/>
      <c r="U148" s="37"/>
      <c r="V148" s="37"/>
      <c r="W148" s="37"/>
      <c r="X148" s="38"/>
      <c r="Y148" s="37"/>
      <c r="Z148" s="37"/>
      <c r="AA148" s="37"/>
      <c r="AB148" s="37"/>
      <c r="AC148" s="37"/>
      <c r="AD148" s="37"/>
      <c r="AE148" s="38"/>
      <c r="AF148" s="37"/>
      <c r="AG148" s="39"/>
      <c r="AH148" s="7">
        <f t="shared" si="11"/>
        <v>0</v>
      </c>
      <c r="AI148" s="31">
        <f t="shared" si="12"/>
        <v>0</v>
      </c>
      <c r="AJ148" s="53">
        <f t="shared" si="13"/>
        <v>0</v>
      </c>
      <c r="AK148" s="3">
        <f t="shared" si="14"/>
        <v>0</v>
      </c>
      <c r="AL148" s="53">
        <f t="shared" si="15"/>
        <v>0</v>
      </c>
      <c r="AM148" s="35">
        <v>0.57999999999999996</v>
      </c>
      <c r="AN148" s="3">
        <v>17000</v>
      </c>
    </row>
    <row r="149" spans="1:40" hidden="1">
      <c r="A149" s="33" t="s">
        <v>238</v>
      </c>
      <c r="B149" s="29" t="s">
        <v>73</v>
      </c>
      <c r="C149" s="37"/>
      <c r="D149" s="37"/>
      <c r="E149" s="37"/>
      <c r="F149" s="37"/>
      <c r="G149" s="37"/>
      <c r="H149" s="38"/>
      <c r="I149" s="37"/>
      <c r="J149" s="37"/>
      <c r="K149" s="37"/>
      <c r="L149" s="37"/>
      <c r="M149" s="37"/>
      <c r="N149" s="37"/>
      <c r="O149" s="38"/>
      <c r="P149" s="37"/>
      <c r="Q149" s="37"/>
      <c r="R149" s="37"/>
      <c r="S149" s="37"/>
      <c r="T149" s="37"/>
      <c r="U149" s="37"/>
      <c r="V149" s="38"/>
      <c r="W149" s="37"/>
      <c r="X149" s="37"/>
      <c r="Y149" s="37"/>
      <c r="Z149" s="37"/>
      <c r="AA149" s="37"/>
      <c r="AB149" s="37"/>
      <c r="AC149" s="38"/>
      <c r="AD149" s="37"/>
      <c r="AE149" s="37"/>
      <c r="AF149" s="37"/>
      <c r="AG149" s="39"/>
      <c r="AH149" s="7">
        <f t="shared" si="11"/>
        <v>0</v>
      </c>
      <c r="AI149" s="31">
        <f t="shared" si="12"/>
        <v>0</v>
      </c>
      <c r="AJ149" s="53">
        <f t="shared" si="13"/>
        <v>0</v>
      </c>
      <c r="AK149" s="3">
        <f t="shared" si="14"/>
        <v>0</v>
      </c>
      <c r="AL149" s="53">
        <f t="shared" si="15"/>
        <v>0</v>
      </c>
      <c r="AM149" s="35">
        <v>0.60099999999999998</v>
      </c>
      <c r="AN149" s="3">
        <v>17000</v>
      </c>
    </row>
    <row r="150" spans="1:40" hidden="1">
      <c r="A150" s="33" t="s">
        <v>184</v>
      </c>
      <c r="B150" s="29" t="s">
        <v>73</v>
      </c>
      <c r="C150" s="37"/>
      <c r="D150" s="37"/>
      <c r="E150" s="37"/>
      <c r="F150" s="38"/>
      <c r="G150" s="38"/>
      <c r="H150" s="37"/>
      <c r="I150" s="38"/>
      <c r="J150" s="37"/>
      <c r="K150" s="37"/>
      <c r="L150" s="37"/>
      <c r="M150" s="38"/>
      <c r="N150" s="38"/>
      <c r="O150" s="37"/>
      <c r="P150" s="38"/>
      <c r="Q150" s="37"/>
      <c r="R150" s="37"/>
      <c r="S150" s="37"/>
      <c r="T150" s="38"/>
      <c r="U150" s="38"/>
      <c r="V150" s="37"/>
      <c r="W150" s="38"/>
      <c r="X150" s="37"/>
      <c r="Y150" s="37"/>
      <c r="Z150" s="37"/>
      <c r="AA150" s="38"/>
      <c r="AB150" s="38"/>
      <c r="AC150" s="37"/>
      <c r="AD150" s="38"/>
      <c r="AE150" s="37"/>
      <c r="AF150" s="37"/>
      <c r="AG150" s="39"/>
      <c r="AH150" s="7">
        <f t="shared" si="11"/>
        <v>0</v>
      </c>
      <c r="AI150" s="31">
        <f t="shared" si="12"/>
        <v>0</v>
      </c>
      <c r="AJ150" s="53">
        <f t="shared" si="13"/>
        <v>0</v>
      </c>
      <c r="AK150" s="3">
        <f t="shared" si="14"/>
        <v>0</v>
      </c>
      <c r="AL150" s="53">
        <f t="shared" si="15"/>
        <v>0</v>
      </c>
      <c r="AM150" s="35">
        <v>0.6</v>
      </c>
      <c r="AN150" s="3">
        <v>17000</v>
      </c>
    </row>
    <row r="151" spans="1:40" hidden="1">
      <c r="A151" s="33" t="s">
        <v>185</v>
      </c>
      <c r="B151" s="29" t="s">
        <v>206</v>
      </c>
      <c r="C151" s="37"/>
      <c r="D151" s="38"/>
      <c r="E151" s="37"/>
      <c r="F151" s="37"/>
      <c r="G151" s="37"/>
      <c r="H151" s="37"/>
      <c r="I151" s="37"/>
      <c r="J151" s="37"/>
      <c r="K151" s="38"/>
      <c r="L151" s="37"/>
      <c r="M151" s="37"/>
      <c r="N151" s="37"/>
      <c r="O151" s="37"/>
      <c r="P151" s="37"/>
      <c r="Q151" s="37"/>
      <c r="R151" s="38"/>
      <c r="S151" s="37"/>
      <c r="T151" s="37"/>
      <c r="U151" s="37"/>
      <c r="V151" s="37"/>
      <c r="W151" s="37"/>
      <c r="X151" s="37"/>
      <c r="Y151" s="38"/>
      <c r="Z151" s="37"/>
      <c r="AA151" s="37"/>
      <c r="AB151" s="37"/>
      <c r="AC151" s="37"/>
      <c r="AD151" s="37"/>
      <c r="AE151" s="37"/>
      <c r="AF151" s="38"/>
      <c r="AG151" s="39"/>
      <c r="AH151" s="7">
        <f t="shared" si="11"/>
        <v>0</v>
      </c>
      <c r="AI151" s="31">
        <f t="shared" si="12"/>
        <v>0</v>
      </c>
      <c r="AJ151" s="53">
        <f t="shared" si="13"/>
        <v>0</v>
      </c>
      <c r="AK151" s="3">
        <f t="shared" si="14"/>
        <v>0</v>
      </c>
      <c r="AL151" s="53">
        <f t="shared" si="15"/>
        <v>0</v>
      </c>
      <c r="AM151" s="35">
        <v>0.28399999999999997</v>
      </c>
      <c r="AN151" s="3">
        <v>17000</v>
      </c>
    </row>
    <row r="152" spans="1:40" hidden="1">
      <c r="A152" s="33" t="s">
        <v>9</v>
      </c>
      <c r="B152" s="29" t="s">
        <v>207</v>
      </c>
      <c r="C152" s="37"/>
      <c r="D152" s="37"/>
      <c r="E152" s="37"/>
      <c r="F152" s="37"/>
      <c r="G152" s="38"/>
      <c r="H152" s="37"/>
      <c r="I152" s="38"/>
      <c r="J152" s="37"/>
      <c r="K152" s="37"/>
      <c r="L152" s="37"/>
      <c r="M152" s="37"/>
      <c r="N152" s="38"/>
      <c r="O152" s="37"/>
      <c r="P152" s="38"/>
      <c r="Q152" s="37"/>
      <c r="R152" s="37"/>
      <c r="S152" s="37"/>
      <c r="T152" s="37"/>
      <c r="U152" s="38"/>
      <c r="V152" s="37"/>
      <c r="W152" s="38"/>
      <c r="X152" s="37"/>
      <c r="Y152" s="37"/>
      <c r="Z152" s="37"/>
      <c r="AA152" s="37"/>
      <c r="AB152" s="38"/>
      <c r="AC152" s="37"/>
      <c r="AD152" s="38"/>
      <c r="AE152" s="37"/>
      <c r="AF152" s="37"/>
      <c r="AG152" s="39"/>
      <c r="AH152" s="7">
        <f t="shared" si="11"/>
        <v>0</v>
      </c>
      <c r="AI152" s="13">
        <f t="shared" si="12"/>
        <v>0</v>
      </c>
      <c r="AJ152" s="53">
        <f t="shared" si="13"/>
        <v>0</v>
      </c>
      <c r="AK152" s="3">
        <f t="shared" si="14"/>
        <v>0</v>
      </c>
      <c r="AL152" s="53">
        <f t="shared" si="15"/>
        <v>0</v>
      </c>
      <c r="AM152" s="35">
        <v>0.38500000000000001</v>
      </c>
      <c r="AN152" s="3">
        <v>17000</v>
      </c>
    </row>
    <row r="153" spans="1:40" hidden="1">
      <c r="A153" s="33" t="s">
        <v>9</v>
      </c>
      <c r="B153" s="29" t="s">
        <v>263</v>
      </c>
      <c r="C153" s="37"/>
      <c r="D153" s="37"/>
      <c r="E153" s="37"/>
      <c r="F153" s="37"/>
      <c r="G153" s="37"/>
      <c r="H153" s="38"/>
      <c r="I153" s="37"/>
      <c r="J153" s="37"/>
      <c r="K153" s="37"/>
      <c r="L153" s="37"/>
      <c r="M153" s="37"/>
      <c r="N153" s="37"/>
      <c r="O153" s="38"/>
      <c r="P153" s="37"/>
      <c r="Q153" s="37"/>
      <c r="R153" s="37"/>
      <c r="S153" s="37"/>
      <c r="T153" s="37"/>
      <c r="U153" s="37"/>
      <c r="V153" s="38"/>
      <c r="W153" s="37"/>
      <c r="X153" s="37"/>
      <c r="Y153" s="37"/>
      <c r="Z153" s="37"/>
      <c r="AA153" s="37"/>
      <c r="AB153" s="37"/>
      <c r="AC153" s="38"/>
      <c r="AD153" s="37"/>
      <c r="AE153" s="37"/>
      <c r="AF153" s="37"/>
      <c r="AG153" s="39"/>
      <c r="AH153" s="7">
        <f t="shared" si="11"/>
        <v>0</v>
      </c>
      <c r="AI153" s="13">
        <f t="shared" si="12"/>
        <v>0</v>
      </c>
      <c r="AJ153" s="53">
        <f t="shared" si="13"/>
        <v>0</v>
      </c>
      <c r="AK153" s="3">
        <f t="shared" si="14"/>
        <v>0</v>
      </c>
      <c r="AL153" s="53">
        <f t="shared" si="15"/>
        <v>0</v>
      </c>
      <c r="AM153" s="35">
        <v>0.38500000000000001</v>
      </c>
      <c r="AN153" s="3">
        <v>17000</v>
      </c>
    </row>
    <row r="154" spans="1:40" hidden="1">
      <c r="A154" s="33" t="s">
        <v>185</v>
      </c>
      <c r="B154" s="29" t="s">
        <v>264</v>
      </c>
      <c r="C154" s="37"/>
      <c r="D154" s="37"/>
      <c r="E154" s="38"/>
      <c r="F154" s="37"/>
      <c r="G154" s="37"/>
      <c r="H154" s="37"/>
      <c r="I154" s="37"/>
      <c r="J154" s="37"/>
      <c r="K154" s="37"/>
      <c r="L154" s="38"/>
      <c r="M154" s="37"/>
      <c r="N154" s="37"/>
      <c r="O154" s="37"/>
      <c r="P154" s="37"/>
      <c r="Q154" s="37"/>
      <c r="R154" s="37"/>
      <c r="S154" s="38"/>
      <c r="T154" s="37"/>
      <c r="U154" s="37"/>
      <c r="V154" s="37"/>
      <c r="W154" s="37"/>
      <c r="X154" s="37"/>
      <c r="Y154" s="37"/>
      <c r="Z154" s="38"/>
      <c r="AA154" s="37"/>
      <c r="AB154" s="37"/>
      <c r="AC154" s="37"/>
      <c r="AD154" s="37"/>
      <c r="AE154" s="37"/>
      <c r="AF154" s="37"/>
      <c r="AG154" s="40"/>
      <c r="AH154" s="7">
        <f t="shared" si="11"/>
        <v>0</v>
      </c>
      <c r="AI154" s="13">
        <f t="shared" si="12"/>
        <v>0</v>
      </c>
      <c r="AJ154" s="53">
        <f t="shared" si="13"/>
        <v>0</v>
      </c>
      <c r="AK154" s="3">
        <f t="shared" si="14"/>
        <v>0</v>
      </c>
      <c r="AL154" s="53">
        <f t="shared" si="15"/>
        <v>0</v>
      </c>
      <c r="AM154" s="35">
        <v>0.28399999999999997</v>
      </c>
      <c r="AN154" s="3">
        <v>17000</v>
      </c>
    </row>
    <row r="155" spans="1:40" hidden="1">
      <c r="A155" s="33" t="s">
        <v>9</v>
      </c>
      <c r="B155" s="29" t="s">
        <v>209</v>
      </c>
      <c r="C155" s="38"/>
      <c r="D155" s="37"/>
      <c r="E155" s="37"/>
      <c r="F155" s="38"/>
      <c r="G155" s="37"/>
      <c r="H155" s="37"/>
      <c r="I155" s="37"/>
      <c r="J155" s="38"/>
      <c r="K155" s="37"/>
      <c r="L155" s="37"/>
      <c r="M155" s="38"/>
      <c r="N155" s="37"/>
      <c r="O155" s="37"/>
      <c r="P155" s="37"/>
      <c r="Q155" s="38"/>
      <c r="R155" s="37"/>
      <c r="S155" s="37"/>
      <c r="T155" s="38"/>
      <c r="U155" s="37"/>
      <c r="V155" s="37"/>
      <c r="W155" s="37"/>
      <c r="X155" s="38"/>
      <c r="Y155" s="37"/>
      <c r="Z155" s="37"/>
      <c r="AA155" s="38"/>
      <c r="AB155" s="37"/>
      <c r="AC155" s="37"/>
      <c r="AD155" s="37"/>
      <c r="AE155" s="38"/>
      <c r="AF155" s="37"/>
      <c r="AG155" s="39"/>
      <c r="AH155" s="7">
        <f t="shared" si="11"/>
        <v>0</v>
      </c>
      <c r="AI155" s="13">
        <f t="shared" si="12"/>
        <v>0</v>
      </c>
      <c r="AJ155" s="53">
        <f t="shared" si="13"/>
        <v>0</v>
      </c>
      <c r="AK155" s="3">
        <f t="shared" si="14"/>
        <v>0</v>
      </c>
      <c r="AL155" s="53">
        <f t="shared" si="15"/>
        <v>0</v>
      </c>
      <c r="AM155" s="35">
        <v>0.215</v>
      </c>
      <c r="AN155" s="3">
        <v>17000</v>
      </c>
    </row>
    <row r="156" spans="1:40" hidden="1">
      <c r="A156" s="33" t="s">
        <v>9</v>
      </c>
      <c r="B156" s="29" t="s">
        <v>211</v>
      </c>
      <c r="C156" s="37"/>
      <c r="D156" s="37"/>
      <c r="E156" s="37"/>
      <c r="F156" s="37"/>
      <c r="G156" s="37"/>
      <c r="H156" s="37"/>
      <c r="I156" s="38"/>
      <c r="J156" s="37"/>
      <c r="K156" s="37"/>
      <c r="L156" s="37"/>
      <c r="M156" s="37"/>
      <c r="N156" s="37"/>
      <c r="O156" s="37"/>
      <c r="P156" s="38"/>
      <c r="Q156" s="37"/>
      <c r="R156" s="37"/>
      <c r="S156" s="37"/>
      <c r="T156" s="37"/>
      <c r="U156" s="37"/>
      <c r="V156" s="37"/>
      <c r="W156" s="38"/>
      <c r="X156" s="37"/>
      <c r="Y156" s="37"/>
      <c r="Z156" s="37"/>
      <c r="AA156" s="37"/>
      <c r="AB156" s="37"/>
      <c r="AC156" s="37"/>
      <c r="AD156" s="38"/>
      <c r="AE156" s="37"/>
      <c r="AF156" s="37"/>
      <c r="AG156" s="39"/>
      <c r="AH156" s="7">
        <f t="shared" si="11"/>
        <v>0</v>
      </c>
      <c r="AI156" s="13">
        <f t="shared" si="12"/>
        <v>0</v>
      </c>
      <c r="AJ156" s="53">
        <f t="shared" si="13"/>
        <v>0</v>
      </c>
      <c r="AK156" s="3">
        <f t="shared" si="14"/>
        <v>0</v>
      </c>
      <c r="AL156" s="53">
        <f t="shared" si="15"/>
        <v>0</v>
      </c>
      <c r="AM156" s="35">
        <v>0.216</v>
      </c>
      <c r="AN156" s="3">
        <v>17000</v>
      </c>
    </row>
    <row r="157" spans="1:40" hidden="1">
      <c r="A157" s="33" t="s">
        <v>9</v>
      </c>
      <c r="B157" s="29" t="s">
        <v>212</v>
      </c>
      <c r="C157" s="37"/>
      <c r="D157" s="37"/>
      <c r="E157" s="37"/>
      <c r="F157" s="37"/>
      <c r="G157" s="38"/>
      <c r="H157" s="37"/>
      <c r="I157" s="37"/>
      <c r="J157" s="37"/>
      <c r="K157" s="37"/>
      <c r="L157" s="37"/>
      <c r="M157" s="37"/>
      <c r="N157" s="38"/>
      <c r="O157" s="37"/>
      <c r="P157" s="37"/>
      <c r="Q157" s="37"/>
      <c r="R157" s="37"/>
      <c r="S157" s="37"/>
      <c r="T157" s="37"/>
      <c r="U157" s="38"/>
      <c r="V157" s="37"/>
      <c r="W157" s="37"/>
      <c r="X157" s="37"/>
      <c r="Y157" s="37"/>
      <c r="Z157" s="37"/>
      <c r="AA157" s="37"/>
      <c r="AB157" s="38"/>
      <c r="AC157" s="37"/>
      <c r="AD157" s="37"/>
      <c r="AE157" s="37"/>
      <c r="AF157" s="37"/>
      <c r="AG157" s="39"/>
      <c r="AH157" s="7">
        <f t="shared" si="11"/>
        <v>0</v>
      </c>
      <c r="AI157" s="13">
        <f t="shared" si="12"/>
        <v>0</v>
      </c>
      <c r="AJ157" s="53">
        <f t="shared" si="13"/>
        <v>0</v>
      </c>
      <c r="AK157" s="3">
        <f t="shared" si="14"/>
        <v>0</v>
      </c>
      <c r="AL157" s="53">
        <f t="shared" si="15"/>
        <v>0</v>
      </c>
      <c r="AM157" s="35">
        <v>0.216</v>
      </c>
      <c r="AN157" s="3">
        <v>17000</v>
      </c>
    </row>
    <row r="158" spans="1:40" hidden="1">
      <c r="A158" s="33" t="s">
        <v>9</v>
      </c>
      <c r="B158" s="29" t="s">
        <v>213</v>
      </c>
      <c r="C158" s="37"/>
      <c r="D158" s="37"/>
      <c r="E158" s="37"/>
      <c r="F158" s="37"/>
      <c r="G158" s="37"/>
      <c r="H158" s="38"/>
      <c r="I158" s="37"/>
      <c r="J158" s="37"/>
      <c r="K158" s="37"/>
      <c r="L158" s="37"/>
      <c r="M158" s="37"/>
      <c r="N158" s="37"/>
      <c r="O158" s="38"/>
      <c r="P158" s="37"/>
      <c r="Q158" s="37"/>
      <c r="R158" s="37"/>
      <c r="S158" s="37"/>
      <c r="T158" s="37"/>
      <c r="U158" s="37"/>
      <c r="V158" s="38"/>
      <c r="W158" s="37"/>
      <c r="X158" s="37"/>
      <c r="Y158" s="37"/>
      <c r="Z158" s="37"/>
      <c r="AA158" s="37"/>
      <c r="AB158" s="37"/>
      <c r="AC158" s="38"/>
      <c r="AD158" s="37"/>
      <c r="AE158" s="37"/>
      <c r="AF158" s="37"/>
      <c r="AG158" s="39"/>
      <c r="AH158" s="7">
        <f t="shared" si="11"/>
        <v>0</v>
      </c>
      <c r="AI158" s="13">
        <f t="shared" si="12"/>
        <v>0</v>
      </c>
      <c r="AJ158" s="53">
        <f t="shared" si="13"/>
        <v>0</v>
      </c>
      <c r="AK158" s="3">
        <f t="shared" si="14"/>
        <v>0</v>
      </c>
      <c r="AL158" s="53">
        <f t="shared" si="15"/>
        <v>0</v>
      </c>
      <c r="AM158" s="35">
        <v>0.216</v>
      </c>
      <c r="AN158" s="3">
        <v>17000</v>
      </c>
    </row>
    <row r="159" spans="1:40" hidden="1">
      <c r="A159" s="33" t="s">
        <v>48</v>
      </c>
      <c r="B159" s="29" t="s">
        <v>213</v>
      </c>
      <c r="C159" s="37"/>
      <c r="D159" s="38"/>
      <c r="E159" s="37"/>
      <c r="F159" s="37"/>
      <c r="G159" s="37"/>
      <c r="H159" s="37"/>
      <c r="I159" s="37"/>
      <c r="J159" s="37"/>
      <c r="K159" s="38"/>
      <c r="L159" s="37"/>
      <c r="M159" s="37"/>
      <c r="N159" s="37"/>
      <c r="O159" s="37"/>
      <c r="P159" s="37"/>
      <c r="Q159" s="37"/>
      <c r="R159" s="38"/>
      <c r="S159" s="37"/>
      <c r="T159" s="37"/>
      <c r="U159" s="37"/>
      <c r="V159" s="37"/>
      <c r="W159" s="37"/>
      <c r="X159" s="37"/>
      <c r="Y159" s="38"/>
      <c r="Z159" s="37"/>
      <c r="AA159" s="37"/>
      <c r="AB159" s="37"/>
      <c r="AC159" s="37"/>
      <c r="AD159" s="37"/>
      <c r="AE159" s="37"/>
      <c r="AF159" s="38"/>
      <c r="AG159" s="39"/>
      <c r="AH159" s="7">
        <f t="shared" si="11"/>
        <v>0</v>
      </c>
      <c r="AI159" s="13">
        <f t="shared" si="12"/>
        <v>0</v>
      </c>
      <c r="AJ159" s="53">
        <f t="shared" si="13"/>
        <v>0</v>
      </c>
      <c r="AK159" s="3">
        <f t="shared" si="14"/>
        <v>0</v>
      </c>
      <c r="AL159" s="53">
        <f t="shared" si="15"/>
        <v>0</v>
      </c>
      <c r="AM159" s="35">
        <v>0.184</v>
      </c>
      <c r="AN159" s="3">
        <v>17000</v>
      </c>
    </row>
    <row r="160" spans="1:40" hidden="1">
      <c r="A160" s="33" t="s">
        <v>9</v>
      </c>
      <c r="B160" s="29" t="s">
        <v>214</v>
      </c>
      <c r="C160" s="37"/>
      <c r="D160" s="37"/>
      <c r="E160" s="37"/>
      <c r="F160" s="38"/>
      <c r="G160" s="37"/>
      <c r="H160" s="37"/>
      <c r="I160" s="37"/>
      <c r="J160" s="37"/>
      <c r="K160" s="37"/>
      <c r="L160" s="37"/>
      <c r="M160" s="38"/>
      <c r="N160" s="37"/>
      <c r="O160" s="37"/>
      <c r="P160" s="37"/>
      <c r="Q160" s="37"/>
      <c r="R160" s="37"/>
      <c r="S160" s="37"/>
      <c r="T160" s="38"/>
      <c r="U160" s="37"/>
      <c r="V160" s="37"/>
      <c r="W160" s="37"/>
      <c r="X160" s="37"/>
      <c r="Y160" s="37"/>
      <c r="Z160" s="37"/>
      <c r="AA160" s="38"/>
      <c r="AB160" s="37"/>
      <c r="AC160" s="37"/>
      <c r="AD160" s="37"/>
      <c r="AE160" s="37"/>
      <c r="AF160" s="37"/>
      <c r="AG160" s="39"/>
      <c r="AH160" s="7">
        <f t="shared" si="11"/>
        <v>0</v>
      </c>
      <c r="AI160" s="13">
        <f t="shared" si="12"/>
        <v>0</v>
      </c>
      <c r="AJ160" s="53">
        <f t="shared" si="13"/>
        <v>0</v>
      </c>
      <c r="AK160" s="3">
        <f t="shared" si="14"/>
        <v>0</v>
      </c>
      <c r="AL160" s="53">
        <f t="shared" si="15"/>
        <v>0</v>
      </c>
      <c r="AM160" s="35">
        <v>0.1</v>
      </c>
      <c r="AN160" s="3">
        <v>17000</v>
      </c>
    </row>
    <row r="161" spans="1:41" hidden="1">
      <c r="A161" s="33" t="s">
        <v>48</v>
      </c>
      <c r="B161" s="29" t="s">
        <v>214</v>
      </c>
      <c r="C161" s="37"/>
      <c r="D161" s="37"/>
      <c r="E161" s="38"/>
      <c r="F161" s="37"/>
      <c r="G161" s="37"/>
      <c r="H161" s="37"/>
      <c r="I161" s="37"/>
      <c r="J161" s="37"/>
      <c r="K161" s="37"/>
      <c r="L161" s="38"/>
      <c r="M161" s="37"/>
      <c r="N161" s="37"/>
      <c r="O161" s="37"/>
      <c r="P161" s="37"/>
      <c r="Q161" s="37"/>
      <c r="R161" s="37"/>
      <c r="S161" s="38"/>
      <c r="T161" s="37"/>
      <c r="U161" s="37"/>
      <c r="V161" s="37"/>
      <c r="W161" s="37"/>
      <c r="X161" s="37"/>
      <c r="Y161" s="37"/>
      <c r="Z161" s="38"/>
      <c r="AA161" s="37"/>
      <c r="AB161" s="37"/>
      <c r="AC161" s="37"/>
      <c r="AD161" s="37"/>
      <c r="AE161" s="37"/>
      <c r="AF161" s="37"/>
      <c r="AG161" s="40"/>
      <c r="AH161" s="7">
        <f t="shared" si="11"/>
        <v>0</v>
      </c>
      <c r="AI161" s="13">
        <f t="shared" si="12"/>
        <v>0</v>
      </c>
      <c r="AJ161" s="53">
        <f t="shared" si="13"/>
        <v>0</v>
      </c>
      <c r="AK161" s="3">
        <f t="shared" si="14"/>
        <v>0</v>
      </c>
      <c r="AL161" s="53">
        <f t="shared" si="15"/>
        <v>0</v>
      </c>
      <c r="AM161" s="35">
        <v>0.10100000000000001</v>
      </c>
      <c r="AN161" s="3">
        <v>17000</v>
      </c>
    </row>
    <row r="162" spans="1:41" hidden="1">
      <c r="A162" s="33" t="s">
        <v>9</v>
      </c>
      <c r="B162" s="29" t="s">
        <v>215</v>
      </c>
      <c r="C162" s="38"/>
      <c r="D162" s="37"/>
      <c r="E162" s="37"/>
      <c r="F162" s="37"/>
      <c r="G162" s="37"/>
      <c r="H162" s="37"/>
      <c r="I162" s="37"/>
      <c r="J162" s="38"/>
      <c r="K162" s="37"/>
      <c r="L162" s="37"/>
      <c r="M162" s="37"/>
      <c r="N162" s="37"/>
      <c r="O162" s="37"/>
      <c r="P162" s="37"/>
      <c r="Q162" s="38"/>
      <c r="R162" s="37"/>
      <c r="S162" s="37"/>
      <c r="T162" s="37"/>
      <c r="U162" s="37"/>
      <c r="V162" s="37"/>
      <c r="W162" s="37"/>
      <c r="X162" s="38"/>
      <c r="Y162" s="37"/>
      <c r="Z162" s="37"/>
      <c r="AA162" s="37"/>
      <c r="AB162" s="37"/>
      <c r="AC162" s="37"/>
      <c r="AD162" s="37"/>
      <c r="AE162" s="38"/>
      <c r="AF162" s="37"/>
      <c r="AG162" s="39"/>
      <c r="AH162" s="7">
        <f t="shared" si="11"/>
        <v>0</v>
      </c>
      <c r="AI162" s="13">
        <f t="shared" si="12"/>
        <v>0</v>
      </c>
      <c r="AJ162" s="53">
        <f t="shared" si="13"/>
        <v>0</v>
      </c>
      <c r="AK162" s="3">
        <f t="shared" si="14"/>
        <v>0</v>
      </c>
      <c r="AL162" s="53">
        <f t="shared" si="15"/>
        <v>0</v>
      </c>
      <c r="AM162" s="35">
        <v>0.1</v>
      </c>
      <c r="AN162" s="3">
        <v>17000</v>
      </c>
    </row>
    <row r="163" spans="1:41" hidden="1">
      <c r="A163" s="33" t="s">
        <v>9</v>
      </c>
      <c r="B163" s="29" t="s">
        <v>216</v>
      </c>
      <c r="C163" s="37"/>
      <c r="D163" s="37"/>
      <c r="E163" s="37"/>
      <c r="F163" s="37"/>
      <c r="G163" s="37"/>
      <c r="H163" s="38"/>
      <c r="I163" s="37"/>
      <c r="J163" s="37"/>
      <c r="K163" s="37"/>
      <c r="L163" s="37"/>
      <c r="M163" s="37"/>
      <c r="N163" s="37"/>
      <c r="O163" s="38"/>
      <c r="P163" s="37"/>
      <c r="Q163" s="37"/>
      <c r="R163" s="37"/>
      <c r="S163" s="37"/>
      <c r="T163" s="37"/>
      <c r="U163" s="37"/>
      <c r="V163" s="38"/>
      <c r="W163" s="37"/>
      <c r="X163" s="37"/>
      <c r="Y163" s="37"/>
      <c r="Z163" s="37"/>
      <c r="AA163" s="37"/>
      <c r="AB163" s="37"/>
      <c r="AC163" s="38"/>
      <c r="AD163" s="37"/>
      <c r="AE163" s="37"/>
      <c r="AF163" s="37"/>
      <c r="AG163" s="39"/>
      <c r="AH163" s="7">
        <f t="shared" si="11"/>
        <v>0</v>
      </c>
      <c r="AI163" s="13">
        <f t="shared" si="12"/>
        <v>0</v>
      </c>
      <c r="AJ163" s="53">
        <f t="shared" si="13"/>
        <v>0</v>
      </c>
      <c r="AK163" s="3">
        <f t="shared" si="14"/>
        <v>0</v>
      </c>
      <c r="AL163" s="53">
        <f t="shared" si="15"/>
        <v>0</v>
      </c>
      <c r="AM163" s="35">
        <v>0.14899999999999999</v>
      </c>
      <c r="AN163" s="3">
        <v>17000</v>
      </c>
    </row>
    <row r="164" spans="1:41" hidden="1">
      <c r="A164" s="33" t="s">
        <v>75</v>
      </c>
      <c r="B164" s="29" t="s">
        <v>217</v>
      </c>
      <c r="C164" s="37"/>
      <c r="D164" s="38"/>
      <c r="E164" s="37"/>
      <c r="F164" s="37"/>
      <c r="G164" s="37"/>
      <c r="H164" s="37"/>
      <c r="I164" s="37"/>
      <c r="J164" s="37"/>
      <c r="K164" s="38"/>
      <c r="L164" s="37"/>
      <c r="M164" s="37"/>
      <c r="N164" s="37"/>
      <c r="O164" s="37"/>
      <c r="P164" s="37"/>
      <c r="Q164" s="37"/>
      <c r="R164" s="38"/>
      <c r="S164" s="37"/>
      <c r="T164" s="37"/>
      <c r="U164" s="37"/>
      <c r="V164" s="37"/>
      <c r="W164" s="37"/>
      <c r="X164" s="37"/>
      <c r="Y164" s="38"/>
      <c r="Z164" s="37"/>
      <c r="AA164" s="37"/>
      <c r="AB164" s="37"/>
      <c r="AC164" s="37"/>
      <c r="AD164" s="37"/>
      <c r="AE164" s="37"/>
      <c r="AF164" s="38"/>
      <c r="AG164" s="39"/>
      <c r="AH164" s="7">
        <f t="shared" si="11"/>
        <v>0</v>
      </c>
      <c r="AI164" s="13">
        <f t="shared" si="12"/>
        <v>0</v>
      </c>
      <c r="AJ164" s="53">
        <f t="shared" si="13"/>
        <v>0</v>
      </c>
      <c r="AK164" s="3">
        <f t="shared" si="14"/>
        <v>0</v>
      </c>
      <c r="AL164" s="53">
        <f t="shared" si="15"/>
        <v>0</v>
      </c>
      <c r="AM164" s="35">
        <v>0.23200000000000001</v>
      </c>
      <c r="AN164" s="3">
        <v>17000</v>
      </c>
    </row>
    <row r="165" spans="1:41" hidden="1">
      <c r="A165" s="33" t="s">
        <v>9</v>
      </c>
      <c r="B165" s="29" t="s">
        <v>218</v>
      </c>
      <c r="C165" s="37"/>
      <c r="D165" s="37"/>
      <c r="E165" s="37"/>
      <c r="F165" s="38"/>
      <c r="G165" s="37"/>
      <c r="H165" s="37"/>
      <c r="I165" s="37"/>
      <c r="J165" s="37"/>
      <c r="K165" s="37"/>
      <c r="L165" s="37"/>
      <c r="M165" s="38"/>
      <c r="N165" s="37"/>
      <c r="O165" s="37"/>
      <c r="P165" s="37"/>
      <c r="Q165" s="37"/>
      <c r="R165" s="37"/>
      <c r="S165" s="37"/>
      <c r="T165" s="38"/>
      <c r="U165" s="37"/>
      <c r="V165" s="37"/>
      <c r="W165" s="37"/>
      <c r="X165" s="37"/>
      <c r="Y165" s="37"/>
      <c r="Z165" s="37"/>
      <c r="AA165" s="38"/>
      <c r="AB165" s="37"/>
      <c r="AC165" s="37"/>
      <c r="AD165" s="37"/>
      <c r="AE165" s="37"/>
      <c r="AF165" s="37"/>
      <c r="AG165" s="39"/>
      <c r="AH165" s="7">
        <f t="shared" si="11"/>
        <v>0</v>
      </c>
      <c r="AI165" s="13">
        <f t="shared" si="12"/>
        <v>0</v>
      </c>
      <c r="AJ165" s="53">
        <f t="shared" si="13"/>
        <v>0</v>
      </c>
      <c r="AK165" s="3">
        <f t="shared" si="14"/>
        <v>0</v>
      </c>
      <c r="AL165" s="53">
        <f t="shared" si="15"/>
        <v>0</v>
      </c>
      <c r="AM165" s="35">
        <v>0.14899999999999999</v>
      </c>
      <c r="AN165" s="3">
        <v>17000</v>
      </c>
    </row>
    <row r="166" spans="1:41" hidden="1">
      <c r="A166" s="33" t="s">
        <v>9</v>
      </c>
      <c r="B166" s="29" t="s">
        <v>219</v>
      </c>
      <c r="C166" s="38"/>
      <c r="D166" s="37"/>
      <c r="E166" s="37"/>
      <c r="F166" s="37"/>
      <c r="G166" s="37"/>
      <c r="H166" s="37"/>
      <c r="I166" s="37"/>
      <c r="J166" s="38"/>
      <c r="K166" s="37"/>
      <c r="L166" s="37"/>
      <c r="M166" s="37"/>
      <c r="N166" s="37"/>
      <c r="O166" s="37"/>
      <c r="P166" s="37"/>
      <c r="Q166" s="38"/>
      <c r="R166" s="37"/>
      <c r="S166" s="37"/>
      <c r="T166" s="37"/>
      <c r="U166" s="37"/>
      <c r="V166" s="37"/>
      <c r="W166" s="37"/>
      <c r="X166" s="38"/>
      <c r="Y166" s="37"/>
      <c r="Z166" s="37"/>
      <c r="AA166" s="37"/>
      <c r="AB166" s="37"/>
      <c r="AC166" s="37"/>
      <c r="AD166" s="37"/>
      <c r="AE166" s="38"/>
      <c r="AF166" s="37"/>
      <c r="AG166" s="39"/>
      <c r="AH166" s="7">
        <f t="shared" si="11"/>
        <v>0</v>
      </c>
      <c r="AI166" s="13">
        <f t="shared" si="12"/>
        <v>0</v>
      </c>
      <c r="AJ166" s="53">
        <f t="shared" si="13"/>
        <v>0</v>
      </c>
      <c r="AK166" s="3">
        <f t="shared" si="14"/>
        <v>0</v>
      </c>
      <c r="AL166" s="53">
        <f t="shared" si="15"/>
        <v>0</v>
      </c>
      <c r="AM166" s="35">
        <v>0.14799999999999999</v>
      </c>
      <c r="AN166" s="3">
        <v>17000</v>
      </c>
    </row>
    <row r="167" spans="1:41" hidden="1">
      <c r="A167" s="33" t="s">
        <v>129</v>
      </c>
      <c r="B167" s="29" t="s">
        <v>220</v>
      </c>
      <c r="C167" s="37"/>
      <c r="D167" s="37"/>
      <c r="E167" s="37"/>
      <c r="F167" s="37"/>
      <c r="G167" s="38"/>
      <c r="H167" s="37"/>
      <c r="I167" s="38"/>
      <c r="J167" s="37"/>
      <c r="K167" s="37"/>
      <c r="L167" s="37"/>
      <c r="M167" s="37"/>
      <c r="N167" s="38"/>
      <c r="O167" s="37"/>
      <c r="P167" s="38"/>
      <c r="Q167" s="37"/>
      <c r="R167" s="37"/>
      <c r="S167" s="37"/>
      <c r="T167" s="37"/>
      <c r="U167" s="38"/>
      <c r="V167" s="37"/>
      <c r="W167" s="38"/>
      <c r="X167" s="37"/>
      <c r="Y167" s="37"/>
      <c r="Z167" s="37"/>
      <c r="AA167" s="37"/>
      <c r="AB167" s="38"/>
      <c r="AC167" s="37"/>
      <c r="AD167" s="38"/>
      <c r="AE167" s="37"/>
      <c r="AF167" s="37"/>
      <c r="AG167" s="39"/>
      <c r="AH167" s="7">
        <f t="shared" si="11"/>
        <v>0</v>
      </c>
      <c r="AI167" s="13">
        <f t="shared" si="12"/>
        <v>0</v>
      </c>
      <c r="AJ167" s="53">
        <f t="shared" si="13"/>
        <v>0</v>
      </c>
      <c r="AK167" s="3">
        <f t="shared" si="14"/>
        <v>0</v>
      </c>
      <c r="AL167" s="53">
        <f t="shared" si="15"/>
        <v>0</v>
      </c>
      <c r="AM167" s="35">
        <v>0.27</v>
      </c>
      <c r="AN167" s="3">
        <v>17000</v>
      </c>
    </row>
    <row r="168" spans="1:41" hidden="1">
      <c r="A168" s="33" t="s">
        <v>75</v>
      </c>
      <c r="B168" s="29" t="s">
        <v>220</v>
      </c>
      <c r="C168" s="37"/>
      <c r="D168" s="37"/>
      <c r="E168" s="38"/>
      <c r="F168" s="37"/>
      <c r="G168" s="37"/>
      <c r="H168" s="37"/>
      <c r="I168" s="37"/>
      <c r="J168" s="37"/>
      <c r="K168" s="37"/>
      <c r="L168" s="38"/>
      <c r="M168" s="37"/>
      <c r="N168" s="37"/>
      <c r="O168" s="37"/>
      <c r="P168" s="37"/>
      <c r="Q168" s="37"/>
      <c r="R168" s="37"/>
      <c r="S168" s="38"/>
      <c r="T168" s="37"/>
      <c r="U168" s="37"/>
      <c r="V168" s="37"/>
      <c r="W168" s="37"/>
      <c r="X168" s="37"/>
      <c r="Y168" s="37"/>
      <c r="Z168" s="38"/>
      <c r="AA168" s="37"/>
      <c r="AB168" s="37"/>
      <c r="AC168" s="37"/>
      <c r="AD168" s="37"/>
      <c r="AE168" s="37"/>
      <c r="AF168" s="37"/>
      <c r="AG168" s="40"/>
      <c r="AH168" s="7">
        <f t="shared" si="11"/>
        <v>0</v>
      </c>
      <c r="AI168" s="13">
        <f t="shared" si="12"/>
        <v>0</v>
      </c>
      <c r="AJ168" s="53">
        <f t="shared" si="13"/>
        <v>0</v>
      </c>
      <c r="AK168" s="3">
        <f t="shared" si="14"/>
        <v>0</v>
      </c>
      <c r="AL168" s="53">
        <f t="shared" si="15"/>
        <v>0</v>
      </c>
      <c r="AM168" s="35">
        <v>0.23200000000000001</v>
      </c>
      <c r="AN168" s="3">
        <v>17000</v>
      </c>
    </row>
    <row r="169" spans="1:41" hidden="1">
      <c r="A169" s="33" t="s">
        <v>9</v>
      </c>
      <c r="B169" s="29" t="s">
        <v>78</v>
      </c>
      <c r="C169" s="38"/>
      <c r="D169" s="37"/>
      <c r="E169" s="37"/>
      <c r="F169" s="38"/>
      <c r="G169" s="38"/>
      <c r="H169" s="38"/>
      <c r="I169" s="38"/>
      <c r="J169" s="38"/>
      <c r="K169" s="37"/>
      <c r="L169" s="37"/>
      <c r="M169" s="38"/>
      <c r="N169" s="38"/>
      <c r="O169" s="38"/>
      <c r="P169" s="38"/>
      <c r="Q169" s="38"/>
      <c r="R169" s="37"/>
      <c r="S169" s="37"/>
      <c r="T169" s="38"/>
      <c r="U169" s="38"/>
      <c r="V169" s="38"/>
      <c r="W169" s="38"/>
      <c r="X169" s="38"/>
      <c r="Y169" s="37"/>
      <c r="Z169" s="37"/>
      <c r="AA169" s="38"/>
      <c r="AB169" s="38"/>
      <c r="AC169" s="38"/>
      <c r="AD169" s="38"/>
      <c r="AE169" s="38"/>
      <c r="AF169" s="37"/>
      <c r="AG169" s="39"/>
      <c r="AH169" s="7">
        <f t="shared" si="11"/>
        <v>0</v>
      </c>
      <c r="AI169" s="13">
        <f t="shared" si="12"/>
        <v>0</v>
      </c>
      <c r="AJ169" s="53">
        <f t="shared" si="13"/>
        <v>0</v>
      </c>
      <c r="AK169" s="3">
        <f t="shared" si="14"/>
        <v>0</v>
      </c>
      <c r="AL169" s="53">
        <f t="shared" si="15"/>
        <v>0</v>
      </c>
      <c r="AM169" s="35">
        <v>0.1</v>
      </c>
      <c r="AN169" s="3">
        <v>17000</v>
      </c>
    </row>
    <row r="170" spans="1:41" hidden="1">
      <c r="A170" s="34" t="s">
        <v>186</v>
      </c>
      <c r="B170" s="30" t="s">
        <v>79</v>
      </c>
      <c r="C170" s="41"/>
      <c r="D170" s="46"/>
      <c r="E170" s="46"/>
      <c r="F170" s="41"/>
      <c r="G170" s="41"/>
      <c r="H170" s="41"/>
      <c r="I170" s="41"/>
      <c r="J170" s="41"/>
      <c r="K170" s="46"/>
      <c r="L170" s="46"/>
      <c r="M170" s="41"/>
      <c r="N170" s="41"/>
      <c r="O170" s="41"/>
      <c r="P170" s="41"/>
      <c r="Q170" s="41"/>
      <c r="R170" s="46"/>
      <c r="S170" s="46"/>
      <c r="T170" s="41"/>
      <c r="U170" s="41"/>
      <c r="V170" s="41"/>
      <c r="W170" s="41"/>
      <c r="X170" s="41"/>
      <c r="Y170" s="46"/>
      <c r="Z170" s="46"/>
      <c r="AA170" s="41"/>
      <c r="AB170" s="41"/>
      <c r="AC170" s="41"/>
      <c r="AD170" s="41"/>
      <c r="AE170" s="41"/>
      <c r="AF170" s="46"/>
      <c r="AG170" s="52"/>
      <c r="AH170" s="7">
        <f t="shared" si="11"/>
        <v>0</v>
      </c>
      <c r="AI170" s="13">
        <f t="shared" si="12"/>
        <v>0</v>
      </c>
      <c r="AJ170" s="53">
        <f t="shared" si="13"/>
        <v>0</v>
      </c>
      <c r="AK170" s="3">
        <f t="shared" si="14"/>
        <v>0</v>
      </c>
      <c r="AL170" s="53">
        <f t="shared" si="15"/>
        <v>0</v>
      </c>
      <c r="AM170" s="36">
        <v>0.23499999999999999</v>
      </c>
      <c r="AN170" s="3">
        <v>17000</v>
      </c>
    </row>
    <row r="171" spans="1:41">
      <c r="C171" s="1">
        <f>COUNT(C8:C170)</f>
        <v>1</v>
      </c>
      <c r="D171" s="1">
        <f t="shared" ref="D171:AG171" si="16">COUNT(D8:D170)</f>
        <v>0</v>
      </c>
      <c r="E171" s="1">
        <f t="shared" si="16"/>
        <v>1</v>
      </c>
      <c r="F171" s="1">
        <f t="shared" si="16"/>
        <v>1</v>
      </c>
      <c r="G171" s="1">
        <f t="shared" si="16"/>
        <v>1</v>
      </c>
      <c r="H171" s="1">
        <f t="shared" si="16"/>
        <v>1</v>
      </c>
      <c r="I171" s="1">
        <f t="shared" si="16"/>
        <v>1</v>
      </c>
      <c r="J171" s="1">
        <f t="shared" si="16"/>
        <v>1</v>
      </c>
      <c r="K171" s="1">
        <f t="shared" si="16"/>
        <v>0</v>
      </c>
      <c r="L171" s="1">
        <f t="shared" si="16"/>
        <v>1</v>
      </c>
      <c r="M171" s="1">
        <f t="shared" si="16"/>
        <v>1</v>
      </c>
      <c r="N171" s="1">
        <f t="shared" si="16"/>
        <v>1</v>
      </c>
      <c r="O171" s="1">
        <f t="shared" si="16"/>
        <v>1</v>
      </c>
      <c r="P171" s="1">
        <f t="shared" si="16"/>
        <v>1</v>
      </c>
      <c r="Q171" s="1">
        <f t="shared" si="16"/>
        <v>1</v>
      </c>
      <c r="R171" s="1">
        <f t="shared" si="16"/>
        <v>0</v>
      </c>
      <c r="S171" s="1">
        <f t="shared" si="16"/>
        <v>1</v>
      </c>
      <c r="T171" s="1">
        <f t="shared" si="16"/>
        <v>1</v>
      </c>
      <c r="U171" s="1">
        <f t="shared" si="16"/>
        <v>1</v>
      </c>
      <c r="V171" s="1">
        <f t="shared" si="16"/>
        <v>1</v>
      </c>
      <c r="W171" s="1">
        <f t="shared" si="16"/>
        <v>1</v>
      </c>
      <c r="X171" s="1">
        <f t="shared" si="16"/>
        <v>1</v>
      </c>
      <c r="Y171" s="1">
        <f t="shared" si="16"/>
        <v>0</v>
      </c>
      <c r="Z171" s="1">
        <f t="shared" si="16"/>
        <v>1</v>
      </c>
      <c r="AA171" s="1">
        <f t="shared" si="16"/>
        <v>1</v>
      </c>
      <c r="AB171" s="1">
        <f t="shared" si="16"/>
        <v>1</v>
      </c>
      <c r="AC171" s="1">
        <f t="shared" si="16"/>
        <v>1</v>
      </c>
      <c r="AD171" s="1">
        <f t="shared" si="16"/>
        <v>1</v>
      </c>
      <c r="AE171" s="1">
        <f t="shared" si="16"/>
        <v>1</v>
      </c>
      <c r="AF171" s="1">
        <f t="shared" si="16"/>
        <v>0</v>
      </c>
      <c r="AG171" s="1">
        <f t="shared" si="16"/>
        <v>0</v>
      </c>
      <c r="AH171" s="54">
        <f>SUM(AH8:AH170)</f>
        <v>25</v>
      </c>
      <c r="AI171" s="54">
        <f>SUM(AI8:AI170)</f>
        <v>40</v>
      </c>
      <c r="AJ171" s="24">
        <f>SUM(AJ8:AJ170)</f>
        <v>2.2053333333333329</v>
      </c>
      <c r="AK171" s="54">
        <f>SUM(AK8:AK170)</f>
        <v>250</v>
      </c>
      <c r="AL171" s="24">
        <f>SUM(AL8:AL170)</f>
        <v>12.138333333333332</v>
      </c>
      <c r="AN171" s="9"/>
    </row>
    <row r="172" spans="1:41">
      <c r="AI172" s="55"/>
      <c r="AJ172" s="55"/>
      <c r="AK172" s="55"/>
      <c r="AL172" s="55"/>
      <c r="AN172" s="9"/>
    </row>
    <row r="173" spans="1:41">
      <c r="AK173" s="73"/>
      <c r="AL173" s="72" t="s">
        <v>267</v>
      </c>
      <c r="AM173" s="72"/>
      <c r="AN173" s="73"/>
      <c r="AO173" s="73"/>
    </row>
  </sheetData>
  <autoFilter ref="A6:AN171">
    <filterColumn colId="33">
      <filters blank="1">
        <filter val="21"/>
        <filter val="25"/>
        <filter val="4"/>
      </filters>
    </filterColumn>
  </autoFilter>
  <mergeCells count="8">
    <mergeCell ref="B5:C5"/>
    <mergeCell ref="B1:G1"/>
    <mergeCell ref="D5:F5"/>
    <mergeCell ref="V1:AH1"/>
    <mergeCell ref="W2:AH2"/>
    <mergeCell ref="B2:G2"/>
    <mergeCell ref="B3:G3"/>
    <mergeCell ref="B4:C4"/>
  </mergeCells>
  <pageMargins left="0.3" right="0.15748031496063" top="0.3" bottom="0.43307086614173201" header="0.3" footer="0.3"/>
  <pageSetup paperSize="9" scale="43" fitToHeight="0" orientation="portrait" r:id="rId1"/>
  <headerFooter>
    <oddHeader>&amp;RСтраница &amp;С из &amp;К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06 ТНТ</vt:lpstr>
      <vt:lpstr>07 ТНТ</vt:lpstr>
      <vt:lpstr>08 ТНТ</vt:lpstr>
      <vt:lpstr>'06 ТНТ'!Заголовки_для_печати</vt:lpstr>
      <vt:lpstr>'07 ТНТ'!Заголовки_для_печати</vt:lpstr>
      <vt:lpstr>'08 ТНТ'!Заголовки_для_печати</vt:lpstr>
    </vt:vector>
  </TitlesOfParts>
  <Company>alk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 Анастасия (AZhukova)</dc:creator>
  <dc:description>18.03.2014 12:40:47</dc:description>
  <cp:lastModifiedBy>Anjelika</cp:lastModifiedBy>
  <dcterms:created xsi:type="dcterms:W3CDTF">2014-03-18T08:40:47Z</dcterms:created>
  <dcterms:modified xsi:type="dcterms:W3CDTF">2014-05-19T12:07:54Z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1678104904</vt:i4>
  </property>
  <property fmtid="{D5CDD505-2E9C-101B-9397-08002B2CF9AE}" pid="3" name="_NewReviewCycle">
    <vt:lpwstr/>
  </property>
  <property fmtid="{D5CDD505-2E9C-101B-9397-08002B2CF9AE}" pid="4" name="_EmailSubject">
    <vt:lpwstr>Шаблон НТВ</vt:lpwstr>
  </property>
  <property fmtid="{D5CDD505-2E9C-101B-9397-08002B2CF9AE}" pid="5" name="_AuthorEmail">
    <vt:lpwstr>RNemirovich@ra-alkasar.ru</vt:lpwstr>
  </property>
  <property fmtid="{D5CDD505-2E9C-101B-9397-08002B2CF9AE}" pid="6" name="_AuthorEmailDisplayName">
    <vt:lpwstr>Немирович Роман</vt:lpwstr>
  </property>
  <property fmtid="{D5CDD505-2E9C-101B-9397-08002B2CF9AE}" pid="7" name="_PreviousAdHocReviewCycleID">
    <vt:i4>71261399</vt:i4>
  </property>
  <property fmtid="{D5CDD505-2E9C-101B-9397-08002B2CF9AE}" pid="8" name="_ReviewingToolsShownOnce">
    <vt:lpwstr/>
  </property>
</Properties>
</file>