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320" windowHeight="14700" tabRatio="860"/>
  </bookViews>
  <sheets>
    <sheet name="06 ТВЦ" sheetId="12" r:id="rId1"/>
    <sheet name="07 ТВЦ" sheetId="13" r:id="rId2"/>
    <sheet name="08 ТВЦ" sheetId="14" r:id="rId3"/>
  </sheets>
  <definedNames>
    <definedName name="_xlnm._FilterDatabase" localSheetId="0" hidden="1">'06 ТВЦ'!$A$6:$AN$64</definedName>
    <definedName name="_xlnm._FilterDatabase" localSheetId="1" hidden="1">'07 ТВЦ'!$A$6:$AN$66</definedName>
    <definedName name="_xlnm._FilterDatabase" localSheetId="2" hidden="1">'08 ТВЦ'!$A$6:$AN$64</definedName>
    <definedName name="_xlnm.Print_Titles" localSheetId="0">'06 ТВЦ'!$1:$6</definedName>
    <definedName name="_xlnm.Print_Titles" localSheetId="1">'07 ТВЦ'!$1:$6</definedName>
    <definedName name="_xlnm.Print_Titles" localSheetId="2">'08 ТВЦ'!$1:$6</definedName>
  </definedNames>
  <calcPr calcId="125725" fullCalcOnLoad="1"/>
</workbook>
</file>

<file path=xl/calcChain.xml><?xml version="1.0" encoding="utf-8"?>
<calcChain xmlns="http://schemas.openxmlformats.org/spreadsheetml/2006/main">
  <c r="AG64" i="14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AG66" i="13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43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D64" i="12"/>
  <c r="E64"/>
  <c r="F64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C64"/>
  <c r="AI63" i="14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41"/>
  <c r="AI8"/>
  <c r="AJ8"/>
  <c r="AJ43" i="13"/>
  <c r="AI8"/>
  <c r="AI41" i="12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8"/>
  <c r="AJ8"/>
  <c r="AK8" i="14"/>
  <c r="AL8"/>
  <c r="AK9"/>
  <c r="AL9"/>
  <c r="AK10"/>
  <c r="AL10"/>
  <c r="AK11"/>
  <c r="AL11"/>
  <c r="AK12"/>
  <c r="AL12"/>
  <c r="AK13"/>
  <c r="AL13"/>
  <c r="AK14"/>
  <c r="AL14"/>
  <c r="AK15"/>
  <c r="AL15"/>
  <c r="AK16"/>
  <c r="AL16"/>
  <c r="AK17"/>
  <c r="AL17"/>
  <c r="AK18"/>
  <c r="AL18"/>
  <c r="AK19"/>
  <c r="AL19"/>
  <c r="AK20"/>
  <c r="AL20"/>
  <c r="AK21"/>
  <c r="AL21"/>
  <c r="AK22"/>
  <c r="AL22"/>
  <c r="AK23"/>
  <c r="AL23"/>
  <c r="AK24"/>
  <c r="AL24"/>
  <c r="AK25"/>
  <c r="AL25"/>
  <c r="AK26"/>
  <c r="AL26"/>
  <c r="AK27"/>
  <c r="AL27"/>
  <c r="AK28"/>
  <c r="AL28"/>
  <c r="AK29"/>
  <c r="AL29"/>
  <c r="AK30"/>
  <c r="AL30"/>
  <c r="AK31"/>
  <c r="AL31"/>
  <c r="AK32"/>
  <c r="AL32"/>
  <c r="AK33"/>
  <c r="AL33"/>
  <c r="AK34"/>
  <c r="AL34"/>
  <c r="AK35"/>
  <c r="AL35"/>
  <c r="AK36"/>
  <c r="AL36"/>
  <c r="AK37"/>
  <c r="AL37"/>
  <c r="AK38"/>
  <c r="AL38"/>
  <c r="AK39"/>
  <c r="AL39"/>
  <c r="AK40"/>
  <c r="AL40"/>
  <c r="AK41"/>
  <c r="AL41"/>
  <c r="AK42"/>
  <c r="AL42"/>
  <c r="AK43"/>
  <c r="AL43"/>
  <c r="AK44"/>
  <c r="AL44"/>
  <c r="AK45"/>
  <c r="AL45"/>
  <c r="AK46"/>
  <c r="AL46"/>
  <c r="AK47"/>
  <c r="AL47"/>
  <c r="AK48"/>
  <c r="AL48"/>
  <c r="AK49"/>
  <c r="AL49"/>
  <c r="AK50"/>
  <c r="AL50"/>
  <c r="AK51"/>
  <c r="AL51"/>
  <c r="AK52"/>
  <c r="AL52"/>
  <c r="AK53"/>
  <c r="AL53"/>
  <c r="AK54"/>
  <c r="AL54"/>
  <c r="AK55"/>
  <c r="AL55"/>
  <c r="AK56"/>
  <c r="AL56"/>
  <c r="AK57"/>
  <c r="AL57"/>
  <c r="AK58"/>
  <c r="AL58"/>
  <c r="AK59"/>
  <c r="AL59"/>
  <c r="AK60"/>
  <c r="AL60"/>
  <c r="AK61"/>
  <c r="AL61"/>
  <c r="AK62"/>
  <c r="AL62"/>
  <c r="AK63"/>
  <c r="AL63"/>
  <c r="AH8"/>
  <c r="AK9" i="13"/>
  <c r="AL9"/>
  <c r="AK10"/>
  <c r="AL10"/>
  <c r="AK11"/>
  <c r="AL11"/>
  <c r="AK12"/>
  <c r="AL12"/>
  <c r="AK13"/>
  <c r="AL13"/>
  <c r="AK14"/>
  <c r="AL14"/>
  <c r="AK15"/>
  <c r="AL15"/>
  <c r="AK16"/>
  <c r="AL16"/>
  <c r="AK17"/>
  <c r="AL17"/>
  <c r="AK18"/>
  <c r="AL18"/>
  <c r="AK19"/>
  <c r="AL19"/>
  <c r="AK20"/>
  <c r="AL20"/>
  <c r="AK21"/>
  <c r="AL21"/>
  <c r="AK22"/>
  <c r="AL22"/>
  <c r="AK23"/>
  <c r="AL23"/>
  <c r="AK24"/>
  <c r="AL24"/>
  <c r="AK25"/>
  <c r="AL25"/>
  <c r="AK26"/>
  <c r="AL26"/>
  <c r="AK27"/>
  <c r="AL27"/>
  <c r="AK28"/>
  <c r="AL28"/>
  <c r="AK29"/>
  <c r="AL29"/>
  <c r="AK30"/>
  <c r="AL30"/>
  <c r="AK31"/>
  <c r="AL31"/>
  <c r="AK32"/>
  <c r="AL32"/>
  <c r="AK33"/>
  <c r="AL33"/>
  <c r="AK34"/>
  <c r="AL34"/>
  <c r="AK35"/>
  <c r="AL35"/>
  <c r="AK36"/>
  <c r="AL36"/>
  <c r="AK37"/>
  <c r="AL37"/>
  <c r="AK38"/>
  <c r="AL38"/>
  <c r="AK39"/>
  <c r="AL39"/>
  <c r="AK40"/>
  <c r="AL40"/>
  <c r="AK41"/>
  <c r="AL41"/>
  <c r="AK42"/>
  <c r="AL42"/>
  <c r="AK43"/>
  <c r="AL43"/>
  <c r="AK44"/>
  <c r="AL44"/>
  <c r="AK45"/>
  <c r="AL45"/>
  <c r="AK46"/>
  <c r="AL46"/>
  <c r="AK47"/>
  <c r="AL47"/>
  <c r="AK48"/>
  <c r="AL48"/>
  <c r="AK49"/>
  <c r="AL49"/>
  <c r="AK50"/>
  <c r="AL50"/>
  <c r="AK51"/>
  <c r="AL51"/>
  <c r="AK52"/>
  <c r="AL52"/>
  <c r="AK53"/>
  <c r="AL53"/>
  <c r="AK54"/>
  <c r="AL54"/>
  <c r="AK55"/>
  <c r="AL55"/>
  <c r="AK56"/>
  <c r="AL56"/>
  <c r="AK57"/>
  <c r="AL57"/>
  <c r="AK58"/>
  <c r="AL58"/>
  <c r="AK59"/>
  <c r="AL59"/>
  <c r="AK60"/>
  <c r="AL60"/>
  <c r="AK61"/>
  <c r="AL61"/>
  <c r="AK62"/>
  <c r="AL62"/>
  <c r="AK63"/>
  <c r="AL63"/>
  <c r="AK64"/>
  <c r="AL64"/>
  <c r="AK65"/>
  <c r="AL65"/>
  <c r="AK8"/>
  <c r="AL8"/>
  <c r="AH8"/>
  <c r="AJ8"/>
  <c r="AK9" i="12"/>
  <c r="AL9"/>
  <c r="AK10"/>
  <c r="AL10"/>
  <c r="AK11"/>
  <c r="AL11"/>
  <c r="AK12"/>
  <c r="AL12"/>
  <c r="AK13"/>
  <c r="AL13"/>
  <c r="AK14"/>
  <c r="AL14"/>
  <c r="AK15"/>
  <c r="AL15"/>
  <c r="AK16"/>
  <c r="AL16"/>
  <c r="AK17"/>
  <c r="AL17"/>
  <c r="AK18"/>
  <c r="AL18"/>
  <c r="AK19"/>
  <c r="AL19"/>
  <c r="AK20"/>
  <c r="AL20"/>
  <c r="AK21"/>
  <c r="AL21"/>
  <c r="AK22"/>
  <c r="AL22"/>
  <c r="AK23"/>
  <c r="AL23"/>
  <c r="AK24"/>
  <c r="AL24"/>
  <c r="AK25"/>
  <c r="AL25"/>
  <c r="AK26"/>
  <c r="AL26"/>
  <c r="AK27"/>
  <c r="AL27"/>
  <c r="AK28"/>
  <c r="AL28"/>
  <c r="AK29"/>
  <c r="AL29"/>
  <c r="AK30"/>
  <c r="AL30"/>
  <c r="AK31"/>
  <c r="AL31"/>
  <c r="AK32"/>
  <c r="AL32"/>
  <c r="AK33"/>
  <c r="AL33"/>
  <c r="AK34"/>
  <c r="AL34"/>
  <c r="AK35"/>
  <c r="AL35"/>
  <c r="AK36"/>
  <c r="AL36"/>
  <c r="AK37"/>
  <c r="AL37"/>
  <c r="AK38"/>
  <c r="AL38"/>
  <c r="AK39"/>
  <c r="AL39"/>
  <c r="AK40"/>
  <c r="AL40"/>
  <c r="AK41"/>
  <c r="AL41"/>
  <c r="AK42"/>
  <c r="AL42"/>
  <c r="AK43"/>
  <c r="AL43"/>
  <c r="AK44"/>
  <c r="AL44"/>
  <c r="AK45"/>
  <c r="AL45"/>
  <c r="AK46"/>
  <c r="AL46"/>
  <c r="AK47"/>
  <c r="AL47"/>
  <c r="AK48"/>
  <c r="AL48"/>
  <c r="AK49"/>
  <c r="AL49"/>
  <c r="AK50"/>
  <c r="AL50"/>
  <c r="AK51"/>
  <c r="AL51"/>
  <c r="AK52"/>
  <c r="AL52"/>
  <c r="AK53"/>
  <c r="AL53"/>
  <c r="AK54"/>
  <c r="AL54"/>
  <c r="AK55"/>
  <c r="AL55"/>
  <c r="AK56"/>
  <c r="AL56"/>
  <c r="AK57"/>
  <c r="AL57"/>
  <c r="AK58"/>
  <c r="AL58"/>
  <c r="AK59"/>
  <c r="AL59"/>
  <c r="AK60"/>
  <c r="AL60"/>
  <c r="AK61"/>
  <c r="AL61"/>
  <c r="AK62"/>
  <c r="AL62"/>
  <c r="AK63"/>
  <c r="AL63"/>
  <c r="AK8"/>
  <c r="AL8"/>
  <c r="AH8"/>
  <c r="AI9" i="14"/>
  <c r="AJ9"/>
  <c r="AI10"/>
  <c r="AJ10"/>
  <c r="AI11"/>
  <c r="AJ11"/>
  <c r="AI12"/>
  <c r="AJ12"/>
  <c r="AI13"/>
  <c r="AJ13"/>
  <c r="AI14"/>
  <c r="AJ14"/>
  <c r="AI15"/>
  <c r="AJ15"/>
  <c r="AI16"/>
  <c r="AJ16"/>
  <c r="AI17"/>
  <c r="AJ17"/>
  <c r="AI18"/>
  <c r="AI19"/>
  <c r="AJ19"/>
  <c r="AI20"/>
  <c r="AJ20"/>
  <c r="AI21"/>
  <c r="AJ21"/>
  <c r="AI22"/>
  <c r="AJ22"/>
  <c r="AI23"/>
  <c r="AJ23"/>
  <c r="AI24"/>
  <c r="AJ24"/>
  <c r="AI25"/>
  <c r="AJ25"/>
  <c r="AI26"/>
  <c r="AJ26"/>
  <c r="AI27"/>
  <c r="AJ27"/>
  <c r="AI28"/>
  <c r="AJ28"/>
  <c r="AI29"/>
  <c r="AJ29"/>
  <c r="AI30"/>
  <c r="AJ30"/>
  <c r="AI31"/>
  <c r="AJ31"/>
  <c r="AI32"/>
  <c r="AJ32"/>
  <c r="AI33"/>
  <c r="AJ33"/>
  <c r="AI34"/>
  <c r="AJ34"/>
  <c r="AI35"/>
  <c r="AJ35"/>
  <c r="AI36"/>
  <c r="AJ36"/>
  <c r="AI37"/>
  <c r="AJ37"/>
  <c r="AI38"/>
  <c r="AJ38"/>
  <c r="AI39"/>
  <c r="AJ39"/>
  <c r="AI40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9" i="13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18" i="14"/>
  <c r="AI64"/>
  <c r="AI11" i="12"/>
  <c r="AJ11"/>
  <c r="AI39"/>
  <c r="AJ39"/>
  <c r="AI9"/>
  <c r="AJ9"/>
  <c r="AI10"/>
  <c r="AJ10"/>
  <c r="AI12"/>
  <c r="AJ12"/>
  <c r="AI13"/>
  <c r="AJ13"/>
  <c r="AI14"/>
  <c r="AJ14"/>
  <c r="AI15"/>
  <c r="AJ15"/>
  <c r="AI16"/>
  <c r="AJ16"/>
  <c r="AI17"/>
  <c r="AJ17"/>
  <c r="AI18"/>
  <c r="AJ18"/>
  <c r="AI19"/>
  <c r="AJ19"/>
  <c r="AI20"/>
  <c r="AJ20"/>
  <c r="AI21"/>
  <c r="AJ21"/>
  <c r="AI22"/>
  <c r="AJ22"/>
  <c r="AI23"/>
  <c r="AJ23"/>
  <c r="AI24"/>
  <c r="AJ24"/>
  <c r="AI25"/>
  <c r="AJ25"/>
  <c r="AI26"/>
  <c r="AJ26"/>
  <c r="AI27"/>
  <c r="AJ27"/>
  <c r="AI28"/>
  <c r="AJ28"/>
  <c r="AI29"/>
  <c r="AJ29"/>
  <c r="AI30"/>
  <c r="AJ30"/>
  <c r="AI31"/>
  <c r="AJ31"/>
  <c r="AI32"/>
  <c r="AJ32"/>
  <c r="AI33"/>
  <c r="AJ33"/>
  <c r="AI34"/>
  <c r="AJ34"/>
  <c r="AI35"/>
  <c r="AJ35"/>
  <c r="AI36"/>
  <c r="AJ36"/>
  <c r="AI37"/>
  <c r="AJ37"/>
  <c r="AI38"/>
  <c r="AJ38"/>
  <c r="AI40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H63" i="14"/>
  <c r="AH62"/>
  <c r="AH61"/>
  <c r="AH60"/>
  <c r="AH59"/>
  <c r="AH58"/>
  <c r="AH57"/>
  <c r="AH56"/>
  <c r="AH55"/>
  <c r="AH54"/>
  <c r="AH53"/>
  <c r="AH52"/>
  <c r="AH51"/>
  <c r="AH50"/>
  <c r="AH49"/>
  <c r="AH48"/>
  <c r="AH47"/>
  <c r="AH46"/>
  <c r="AH45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H10"/>
  <c r="AH9"/>
  <c r="AH65" i="13"/>
  <c r="AH64"/>
  <c r="AH63"/>
  <c r="AH62"/>
  <c r="AH61"/>
  <c r="AH60"/>
  <c r="AH59"/>
  <c r="AH58"/>
  <c r="AH57"/>
  <c r="AH56"/>
  <c r="AH55"/>
  <c r="AH54"/>
  <c r="AH53"/>
  <c r="AH52"/>
  <c r="AH51"/>
  <c r="AH50"/>
  <c r="AH49"/>
  <c r="AH48"/>
  <c r="AH47"/>
  <c r="AH46"/>
  <c r="AH45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H10"/>
  <c r="AH9"/>
  <c r="AH66"/>
  <c r="AH63" i="12"/>
  <c r="AH62"/>
  <c r="AH61"/>
  <c r="AH60"/>
  <c r="AH59"/>
  <c r="AH58"/>
  <c r="AH57"/>
  <c r="AH56"/>
  <c r="AH55"/>
  <c r="AH54"/>
  <c r="AH53"/>
  <c r="AH52"/>
  <c r="AH51"/>
  <c r="AH50"/>
  <c r="AH49"/>
  <c r="AH48"/>
  <c r="AH47"/>
  <c r="AH46"/>
  <c r="AH45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H10"/>
  <c r="AH9"/>
  <c r="AH64"/>
  <c r="AH64" i="14"/>
  <c r="AK64"/>
  <c r="AK66" i="13"/>
  <c r="AJ66"/>
  <c r="AK64" i="12"/>
  <c r="AI66" i="13"/>
  <c r="AL64" i="12"/>
  <c r="B5"/>
  <c r="AI64"/>
  <c r="AJ64" i="14"/>
  <c r="AL64"/>
  <c r="D5"/>
  <c r="AJ64" i="12"/>
  <c r="G2"/>
  <c r="G3"/>
  <c r="B4" i="14"/>
  <c r="B5"/>
  <c r="B4" i="13"/>
  <c r="B5"/>
  <c r="E5"/>
</calcChain>
</file>

<file path=xl/sharedStrings.xml><?xml version="1.0" encoding="utf-8"?>
<sst xmlns="http://schemas.openxmlformats.org/spreadsheetml/2006/main" count="491" uniqueCount="112">
  <si>
    <t>Программа (номер блока)</t>
  </si>
  <si>
    <t>Начало блока</t>
  </si>
  <si>
    <t>Всего
хрон.
(сек.)</t>
  </si>
  <si>
    <t>Всего
инвентарь
(GRP 30)</t>
  </si>
  <si>
    <t>Кол-во
вых.</t>
  </si>
  <si>
    <t>Средн.
TVR</t>
  </si>
  <si>
    <t>Период</t>
  </si>
  <si>
    <t>СРР</t>
  </si>
  <si>
    <t>Итого к оплате:</t>
  </si>
  <si>
    <t>Всего
хрон. ПРАЙМ
(сек.)</t>
  </si>
  <si>
    <t>Всего
инвентарь ПРАЙМ
(GRP 30)</t>
  </si>
  <si>
    <t>Прайм</t>
  </si>
  <si>
    <t>Офф-прайм</t>
  </si>
  <si>
    <t>вт</t>
  </si>
  <si>
    <t>ср</t>
  </si>
  <si>
    <t>чт</t>
  </si>
  <si>
    <t>пт</t>
  </si>
  <si>
    <t>сб</t>
  </si>
  <si>
    <t>вс</t>
  </si>
  <si>
    <t>пн</t>
  </si>
  <si>
    <t>09:30</t>
  </si>
  <si>
    <t>11:40</t>
  </si>
  <si>
    <t>Художественный фильм(3)</t>
  </si>
  <si>
    <t>Художественный фильм(2)</t>
  </si>
  <si>
    <t>Художественный фильм(1)</t>
  </si>
  <si>
    <t>11:50</t>
  </si>
  <si>
    <t>Экспериментальный график</t>
  </si>
  <si>
    <t>13:15</t>
  </si>
  <si>
    <t>Художественный фильм(4)</t>
  </si>
  <si>
    <t>Художественный фильм(5)</t>
  </si>
  <si>
    <t>Художественный фильм(6)</t>
  </si>
  <si>
    <t>Художественный фильм(8)</t>
  </si>
  <si>
    <t>Документальный фильм(2)</t>
  </si>
  <si>
    <t>Художественный фильм(7)</t>
  </si>
  <si>
    <t>09:10</t>
  </si>
  <si>
    <t>14:06</t>
  </si>
  <si>
    <t>17:46</t>
  </si>
  <si>
    <t>20:36</t>
  </si>
  <si>
    <t>22:33</t>
  </si>
  <si>
    <t>22:36</t>
  </si>
  <si>
    <t>Город:</t>
  </si>
  <si>
    <t>Тип размещения:</t>
  </si>
  <si>
    <t>Баинговая аудитория канала</t>
  </si>
  <si>
    <t>Москва</t>
  </si>
  <si>
    <t>Фикс</t>
  </si>
  <si>
    <t>18+</t>
  </si>
  <si>
    <t>Настроение(10)</t>
  </si>
  <si>
    <t>Настроение(7)</t>
  </si>
  <si>
    <t>Телесериал(2)</t>
  </si>
  <si>
    <t>Телесериал(6)</t>
  </si>
  <si>
    <t>События(1)</t>
  </si>
  <si>
    <t>Документальный фильм(3)</t>
  </si>
  <si>
    <t>Телесериал(5)</t>
  </si>
  <si>
    <t>Постскриптум. Аналитическая программа(2)</t>
  </si>
  <si>
    <t>В центре событий с Анной Прохоровой(2)</t>
  </si>
  <si>
    <t>Город новостей(1)</t>
  </si>
  <si>
    <t>Московская неделя(1)</t>
  </si>
  <si>
    <t>Наша Москва(1)</t>
  </si>
  <si>
    <t>Городское собрание(2)</t>
  </si>
  <si>
    <t>Право голоса(2)</t>
  </si>
  <si>
    <t>Истории спасения(1)</t>
  </si>
  <si>
    <t>Истории спасения(2)</t>
  </si>
  <si>
    <t>Линия защиты(1)</t>
  </si>
  <si>
    <t>Линия защиты(2)</t>
  </si>
  <si>
    <t>Осторожно, мошенники!(1)</t>
  </si>
  <si>
    <t>Осторожно, мошенники!(2)</t>
  </si>
  <si>
    <t>Специальный репортаж(1)</t>
  </si>
  <si>
    <t>Специальный репортаж(2)</t>
  </si>
  <si>
    <t>Приют комедиантов(1)</t>
  </si>
  <si>
    <t>Приют комедиантов(2)</t>
  </si>
  <si>
    <t>07:41</t>
  </si>
  <si>
    <t>08:16</t>
  </si>
  <si>
    <t>10:38</t>
  </si>
  <si>
    <t>10:50</t>
  </si>
  <si>
    <t>10:51</t>
  </si>
  <si>
    <t>11:51</t>
  </si>
  <si>
    <t>12:21</t>
  </si>
  <si>
    <t>13:06</t>
  </si>
  <si>
    <t>13:21</t>
  </si>
  <si>
    <t>13:28</t>
  </si>
  <si>
    <t>14:46</t>
  </si>
  <si>
    <t>14:53</t>
  </si>
  <si>
    <t>15:06</t>
  </si>
  <si>
    <t>15:08</t>
  </si>
  <si>
    <t>15:11</t>
  </si>
  <si>
    <t>15:20</t>
  </si>
  <si>
    <t>15:36</t>
  </si>
  <si>
    <t>15:45</t>
  </si>
  <si>
    <t>16:07</t>
  </si>
  <si>
    <t>16:16</t>
  </si>
  <si>
    <t>17:51</t>
  </si>
  <si>
    <t>19:10</t>
  </si>
  <si>
    <t>19:11</t>
  </si>
  <si>
    <t>20:41</t>
  </si>
  <si>
    <t>21:26</t>
  </si>
  <si>
    <t>21:41</t>
  </si>
  <si>
    <t>22:51</t>
  </si>
  <si>
    <t>08:50</t>
  </si>
  <si>
    <t>10:41</t>
  </si>
  <si>
    <t>15:46</t>
  </si>
  <si>
    <t>19:21</t>
  </si>
  <si>
    <t>19:31</t>
  </si>
  <si>
    <t>19:56</t>
  </si>
  <si>
    <t>12:28</t>
  </si>
  <si>
    <t>Телеканал</t>
  </si>
  <si>
    <t>Целевая аудитория</t>
  </si>
  <si>
    <t>все 18+ Москва</t>
  </si>
  <si>
    <t>06 ТВЦ</t>
  </si>
  <si>
    <t xml:space="preserve">Бюджет с НДС: </t>
  </si>
  <si>
    <t>279270,00руб.</t>
  </si>
  <si>
    <t>Бюджет с НДС: 265 160 руб.</t>
  </si>
  <si>
    <t>Бюджет с НДС: 279 270 руб.</t>
  </si>
</sst>
</file>

<file path=xl/styles.xml><?xml version="1.0" encoding="utf-8"?>
<styleSheet xmlns="http://schemas.openxmlformats.org/spreadsheetml/2006/main">
  <numFmts count="1">
    <numFmt numFmtId="164" formatCode="###,###,##0.000"/>
  </numFmts>
  <fonts count="10">
    <font>
      <sz val="11"/>
      <color theme="1"/>
      <name val="Calibri"/>
      <family val="2"/>
      <charset val="204"/>
      <scheme val="minor"/>
    </font>
    <font>
      <sz val="8"/>
      <name val="MS Sans Serif"/>
      <family val="2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MS Sans Serif"/>
      <family val="2"/>
      <charset val="204"/>
    </font>
    <font>
      <b/>
      <sz val="11"/>
      <color theme="1"/>
      <name val="Calibri"/>
      <family val="2"/>
      <charset val="204"/>
    </font>
    <font>
      <b/>
      <sz val="14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84">
    <xf numFmtId="0" fontId="0" fillId="0" borderId="0" xfId="0"/>
    <xf numFmtId="0" fontId="0" fillId="0" borderId="0" xfId="0" applyFont="1"/>
    <xf numFmtId="2" fontId="0" fillId="0" borderId="0" xfId="0" applyNumberFormat="1" applyFont="1"/>
    <xf numFmtId="0" fontId="0" fillId="0" borderId="1" xfId="0" applyFont="1" applyBorder="1"/>
    <xf numFmtId="0" fontId="0" fillId="0" borderId="2" xfId="0" applyFont="1" applyBorder="1" applyAlignment="1">
      <alignment vertical="center" wrapText="1"/>
    </xf>
    <xf numFmtId="2" fontId="0" fillId="0" borderId="2" xfId="0" applyNumberFormat="1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1" fontId="0" fillId="0" borderId="1" xfId="0" applyNumberFormat="1" applyFont="1" applyBorder="1"/>
    <xf numFmtId="2" fontId="0" fillId="0" borderId="3" xfId="0" applyNumberFormat="1" applyFont="1" applyFill="1" applyBorder="1" applyAlignment="1">
      <alignment vertical="center" wrapText="1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vertical="center" wrapText="1"/>
    </xf>
    <xf numFmtId="2" fontId="0" fillId="0" borderId="0" xfId="0" applyNumberFormat="1" applyFont="1" applyBorder="1" applyAlignment="1">
      <alignment vertical="center" wrapText="1"/>
    </xf>
    <xf numFmtId="2" fontId="0" fillId="0" borderId="4" xfId="0" applyNumberFormat="1" applyFont="1" applyFill="1" applyBorder="1" applyAlignment="1">
      <alignment vertical="center" wrapText="1"/>
    </xf>
    <xf numFmtId="164" fontId="0" fillId="0" borderId="1" xfId="0" applyNumberFormat="1" applyFont="1" applyBorder="1"/>
    <xf numFmtId="10" fontId="0" fillId="0" borderId="0" xfId="0" applyNumberFormat="1" applyFont="1"/>
    <xf numFmtId="0" fontId="0" fillId="3" borderId="2" xfId="0" applyFont="1" applyFill="1" applyBorder="1" applyAlignment="1">
      <alignment vertical="center" wrapText="1"/>
    </xf>
    <xf numFmtId="2" fontId="0" fillId="3" borderId="2" xfId="0" applyNumberFormat="1" applyFont="1" applyFill="1" applyBorder="1" applyAlignment="1">
      <alignment vertical="center" wrapText="1"/>
    </xf>
    <xf numFmtId="0" fontId="0" fillId="3" borderId="0" xfId="0" applyFont="1" applyFill="1" applyBorder="1" applyAlignment="1">
      <alignment vertical="center" wrapText="1"/>
    </xf>
    <xf numFmtId="2" fontId="0" fillId="3" borderId="0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164" fontId="0" fillId="0" borderId="5" xfId="0" applyNumberFormat="1" applyFont="1" applyBorder="1"/>
    <xf numFmtId="0" fontId="0" fillId="6" borderId="0" xfId="0" applyFont="1" applyFill="1"/>
    <xf numFmtId="2" fontId="5" fillId="0" borderId="0" xfId="0" applyNumberFormat="1" applyFont="1" applyFill="1"/>
    <xf numFmtId="2" fontId="5" fillId="0" borderId="2" xfId="0" applyNumberFormat="1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vertical="center" wrapText="1"/>
    </xf>
    <xf numFmtId="49" fontId="1" fillId="0" borderId="20" xfId="0" applyNumberFormat="1" applyFont="1" applyFill="1" applyBorder="1" applyAlignment="1">
      <alignment horizontal="center" vertical="top"/>
    </xf>
    <xf numFmtId="49" fontId="1" fillId="0" borderId="21" xfId="0" applyNumberFormat="1" applyFont="1" applyFill="1" applyBorder="1" applyAlignment="1">
      <alignment horizontal="center" vertical="top"/>
    </xf>
    <xf numFmtId="164" fontId="0" fillId="7" borderId="1" xfId="0" applyNumberFormat="1" applyFont="1" applyFill="1" applyBorder="1"/>
    <xf numFmtId="49" fontId="1" fillId="0" borderId="22" xfId="0" applyNumberFormat="1" applyFont="1" applyFill="1" applyBorder="1" applyAlignment="1">
      <alignment horizontal="left" vertical="top"/>
    </xf>
    <xf numFmtId="49" fontId="1" fillId="0" borderId="23" xfId="0" applyNumberFormat="1" applyFont="1" applyFill="1" applyBorder="1" applyAlignment="1">
      <alignment horizontal="left" vertical="top"/>
    </xf>
    <xf numFmtId="164" fontId="6" fillId="0" borderId="20" xfId="0" applyNumberFormat="1" applyFont="1" applyFill="1" applyBorder="1" applyAlignment="1">
      <alignment horizontal="right" vertical="top"/>
    </xf>
    <xf numFmtId="164" fontId="6" fillId="0" borderId="21" xfId="0" applyNumberFormat="1" applyFont="1" applyFill="1" applyBorder="1" applyAlignment="1">
      <alignment horizontal="right" vertical="top"/>
    </xf>
    <xf numFmtId="0" fontId="6" fillId="8" borderId="20" xfId="0" applyNumberFormat="1" applyFont="1" applyFill="1" applyBorder="1" applyAlignment="1">
      <alignment horizontal="right" vertical="top"/>
    </xf>
    <xf numFmtId="0" fontId="6" fillId="6" borderId="20" xfId="0" applyNumberFormat="1" applyFont="1" applyFill="1" applyBorder="1" applyAlignment="1">
      <alignment horizontal="right" vertical="top"/>
    </xf>
    <xf numFmtId="0" fontId="6" fillId="8" borderId="24" xfId="0" applyNumberFormat="1" applyFont="1" applyFill="1" applyBorder="1" applyAlignment="1">
      <alignment horizontal="right" vertical="top"/>
    </xf>
    <xf numFmtId="0" fontId="6" fillId="6" borderId="24" xfId="0" applyNumberFormat="1" applyFont="1" applyFill="1" applyBorder="1" applyAlignment="1">
      <alignment horizontal="right" vertical="top"/>
    </xf>
    <xf numFmtId="0" fontId="6" fillId="8" borderId="21" xfId="0" applyNumberFormat="1" applyFont="1" applyFill="1" applyBorder="1" applyAlignment="1">
      <alignment horizontal="right" vertical="top"/>
    </xf>
    <xf numFmtId="0" fontId="6" fillId="8" borderId="25" xfId="0" applyNumberFormat="1" applyFont="1" applyFill="1" applyBorder="1" applyAlignment="1">
      <alignment horizontal="right" vertical="top"/>
    </xf>
    <xf numFmtId="0" fontId="7" fillId="2" borderId="6" xfId="0" applyNumberFormat="1" applyFont="1" applyFill="1" applyBorder="1" applyAlignment="1">
      <alignment vertical="center"/>
    </xf>
    <xf numFmtId="0" fontId="7" fillId="2" borderId="7" xfId="0" applyNumberFormat="1" applyFont="1" applyFill="1" applyBorder="1" applyAlignment="1">
      <alignment vertical="center"/>
    </xf>
    <xf numFmtId="0" fontId="7" fillId="2" borderId="8" xfId="0" applyNumberFormat="1" applyFont="1" applyFill="1" applyBorder="1" applyAlignment="1">
      <alignment vertical="center"/>
    </xf>
    <xf numFmtId="0" fontId="6" fillId="6" borderId="21" xfId="0" applyNumberFormat="1" applyFont="1" applyFill="1" applyBorder="1" applyAlignment="1">
      <alignment horizontal="right" vertical="top"/>
    </xf>
    <xf numFmtId="0" fontId="6" fillId="0" borderId="24" xfId="0" applyNumberFormat="1" applyFont="1" applyFill="1" applyBorder="1" applyAlignment="1">
      <alignment horizontal="right" vertical="top"/>
    </xf>
    <xf numFmtId="0" fontId="0" fillId="0" borderId="0" xfId="0" applyFont="1" applyFill="1" applyAlignment="1"/>
    <xf numFmtId="0" fontId="0" fillId="0" borderId="6" xfId="0" applyFont="1" applyBorder="1" applyAlignment="1"/>
    <xf numFmtId="0" fontId="0" fillId="0" borderId="8" xfId="0" applyFont="1" applyBorder="1" applyAlignment="1"/>
    <xf numFmtId="0" fontId="0" fillId="0" borderId="9" xfId="0" applyFont="1" applyFill="1" applyBorder="1" applyAlignment="1"/>
    <xf numFmtId="0" fontId="6" fillId="6" borderId="25" xfId="0" applyNumberFormat="1" applyFont="1" applyFill="1" applyBorder="1" applyAlignment="1">
      <alignment horizontal="right" vertical="top"/>
    </xf>
    <xf numFmtId="2" fontId="3" fillId="0" borderId="1" xfId="1" applyNumberFormat="1" applyFont="1" applyBorder="1"/>
    <xf numFmtId="2" fontId="3" fillId="7" borderId="1" xfId="1" applyNumberFormat="1" applyFont="1" applyFill="1" applyBorder="1"/>
    <xf numFmtId="17" fontId="0" fillId="0" borderId="0" xfId="0" applyNumberFormat="1" applyFont="1"/>
    <xf numFmtId="164" fontId="0" fillId="0" borderId="0" xfId="0" applyNumberFormat="1" applyFont="1"/>
    <xf numFmtId="0" fontId="0" fillId="0" borderId="5" xfId="0" applyFont="1" applyBorder="1"/>
    <xf numFmtId="1" fontId="0" fillId="0" borderId="5" xfId="0" applyNumberFormat="1" applyFont="1" applyBorder="1"/>
    <xf numFmtId="2" fontId="4" fillId="0" borderId="0" xfId="0" applyNumberFormat="1" applyFont="1"/>
    <xf numFmtId="0" fontId="4" fillId="0" borderId="0" xfId="0" applyFont="1"/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0" fontId="9" fillId="9" borderId="10" xfId="0" applyNumberFormat="1" applyFont="1" applyFill="1" applyBorder="1" applyAlignment="1">
      <alignment horizontal="center"/>
    </xf>
    <xf numFmtId="10" fontId="9" fillId="9" borderId="11" xfId="0" applyNumberFormat="1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10" fontId="9" fillId="0" borderId="13" xfId="0" applyNumberFormat="1" applyFont="1" applyBorder="1" applyAlignment="1">
      <alignment horizontal="center"/>
    </xf>
    <xf numFmtId="10" fontId="9" fillId="0" borderId="14" xfId="0" applyNumberFormat="1" applyFont="1" applyBorder="1" applyAlignment="1">
      <alignment horizont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10" fontId="9" fillId="9" borderId="1" xfId="0" applyNumberFormat="1" applyFont="1" applyFill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164" fontId="0" fillId="0" borderId="19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AP66"/>
  <sheetViews>
    <sheetView tabSelected="1" zoomScale="85" zoomScaleNormal="85" workbookViewId="0">
      <pane ySplit="6" topLeftCell="A7" activePane="bottomLeft" state="frozen"/>
      <selection pane="bottomLeft" activeCell="AM66" sqref="AM66:AP66"/>
    </sheetView>
  </sheetViews>
  <sheetFormatPr defaultRowHeight="15"/>
  <cols>
    <col min="1" max="1" width="39.42578125" style="1" bestFit="1" customWidth="1"/>
    <col min="2" max="2" width="8.42578125" style="25" customWidth="1"/>
    <col min="3" max="33" width="3.7109375" style="1" customWidth="1"/>
    <col min="34" max="34" width="4.28515625" style="2" customWidth="1"/>
    <col min="35" max="35" width="8.140625" style="1" customWidth="1"/>
    <col min="36" max="36" width="8.140625" style="2" customWidth="1"/>
    <col min="37" max="37" width="8.140625" style="1" customWidth="1"/>
    <col min="38" max="38" width="8.140625" style="2" customWidth="1"/>
    <col min="39" max="39" width="9.28515625" style="2" customWidth="1"/>
    <col min="40" max="16384" width="9.140625" style="1"/>
  </cols>
  <sheetData>
    <row r="1" spans="1:40" ht="19.5" thickBot="1">
      <c r="A1" s="1" t="s">
        <v>104</v>
      </c>
      <c r="B1" s="1" t="s">
        <v>107</v>
      </c>
      <c r="V1" s="59" t="s">
        <v>26</v>
      </c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J1" s="1"/>
      <c r="AL1" s="1"/>
    </row>
    <row r="2" spans="1:40">
      <c r="A2" s="1" t="s">
        <v>105</v>
      </c>
      <c r="B2" s="1" t="s">
        <v>106</v>
      </c>
      <c r="D2" s="61" t="s">
        <v>11</v>
      </c>
      <c r="E2" s="62"/>
      <c r="F2" s="62"/>
      <c r="G2" s="63">
        <f>AJ64/AL64</f>
        <v>0.60244987218700574</v>
      </c>
      <c r="H2" s="64"/>
      <c r="V2" s="24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2"/>
      <c r="AJ2" s="14"/>
    </row>
    <row r="3" spans="1:40" ht="15.75" thickBot="1">
      <c r="A3" s="1" t="s">
        <v>6</v>
      </c>
      <c r="B3" s="53">
        <v>41791</v>
      </c>
      <c r="D3" s="65" t="s">
        <v>12</v>
      </c>
      <c r="E3" s="66"/>
      <c r="F3" s="66"/>
      <c r="G3" s="67">
        <f>1-G2</f>
        <v>0.39755012781299426</v>
      </c>
      <c r="H3" s="68"/>
      <c r="AJ3" s="14"/>
    </row>
    <row r="4" spans="1:40">
      <c r="B4" s="2"/>
    </row>
    <row r="5" spans="1:40" ht="15.75" thickBot="1">
      <c r="B5" s="54">
        <f>AL64</f>
        <v>22.559000000000005</v>
      </c>
      <c r="D5" s="49"/>
      <c r="H5" s="49"/>
    </row>
    <row r="6" spans="1:40" ht="74.25" customHeight="1" thickBot="1">
      <c r="A6" s="15" t="s">
        <v>0</v>
      </c>
      <c r="B6" s="26" t="s">
        <v>1</v>
      </c>
      <c r="C6" s="21">
        <v>1</v>
      </c>
      <c r="D6" s="19">
        <v>2</v>
      </c>
      <c r="E6" s="19">
        <v>3</v>
      </c>
      <c r="F6" s="19">
        <v>4</v>
      </c>
      <c r="G6" s="19">
        <v>5</v>
      </c>
      <c r="H6" s="19">
        <v>6</v>
      </c>
      <c r="I6" s="21">
        <v>7</v>
      </c>
      <c r="J6" s="21">
        <v>8</v>
      </c>
      <c r="K6" s="19">
        <v>9</v>
      </c>
      <c r="L6" s="19">
        <v>10</v>
      </c>
      <c r="M6" s="19">
        <v>11</v>
      </c>
      <c r="N6" s="19">
        <v>12</v>
      </c>
      <c r="O6" s="19">
        <v>13</v>
      </c>
      <c r="P6" s="21">
        <v>14</v>
      </c>
      <c r="Q6" s="21">
        <v>15</v>
      </c>
      <c r="R6" s="19">
        <v>16</v>
      </c>
      <c r="S6" s="19">
        <v>17</v>
      </c>
      <c r="T6" s="19">
        <v>18</v>
      </c>
      <c r="U6" s="19">
        <v>19</v>
      </c>
      <c r="V6" s="19">
        <v>20</v>
      </c>
      <c r="W6" s="21">
        <v>21</v>
      </c>
      <c r="X6" s="21">
        <v>22</v>
      </c>
      <c r="Y6" s="19">
        <v>23</v>
      </c>
      <c r="Z6" s="19">
        <v>24</v>
      </c>
      <c r="AA6" s="19">
        <v>25</v>
      </c>
      <c r="AB6" s="19">
        <v>26</v>
      </c>
      <c r="AC6" s="19">
        <v>27</v>
      </c>
      <c r="AD6" s="21">
        <v>28</v>
      </c>
      <c r="AE6" s="21">
        <v>29</v>
      </c>
      <c r="AF6" s="19">
        <v>30</v>
      </c>
      <c r="AG6" s="19">
        <v>31</v>
      </c>
      <c r="AH6" s="5" t="s">
        <v>4</v>
      </c>
      <c r="AI6" s="4" t="s">
        <v>9</v>
      </c>
      <c r="AJ6" s="5" t="s">
        <v>10</v>
      </c>
      <c r="AK6" s="4" t="s">
        <v>2</v>
      </c>
      <c r="AL6" s="5" t="s">
        <v>3</v>
      </c>
      <c r="AM6" s="16" t="s">
        <v>5</v>
      </c>
      <c r="AN6" s="8" t="s">
        <v>7</v>
      </c>
    </row>
    <row r="7" spans="1:40" ht="19.5" customHeight="1">
      <c r="A7" s="17"/>
      <c r="B7" s="27"/>
      <c r="C7" s="20" t="s">
        <v>18</v>
      </c>
      <c r="D7" s="20" t="s">
        <v>19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  <c r="J7" s="20" t="s">
        <v>18</v>
      </c>
      <c r="K7" s="20" t="s">
        <v>19</v>
      </c>
      <c r="L7" s="20" t="s">
        <v>13</v>
      </c>
      <c r="M7" s="20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  <c r="S7" s="20" t="s">
        <v>13</v>
      </c>
      <c r="T7" s="20" t="s">
        <v>14</v>
      </c>
      <c r="U7" s="20" t="s">
        <v>15</v>
      </c>
      <c r="V7" s="20" t="s">
        <v>16</v>
      </c>
      <c r="W7" s="20" t="s">
        <v>17</v>
      </c>
      <c r="X7" s="20" t="s">
        <v>18</v>
      </c>
      <c r="Y7" s="20" t="s">
        <v>19</v>
      </c>
      <c r="Z7" s="20" t="s">
        <v>13</v>
      </c>
      <c r="AA7" s="20" t="s">
        <v>14</v>
      </c>
      <c r="AB7" s="20" t="s">
        <v>15</v>
      </c>
      <c r="AC7" s="20" t="s">
        <v>16</v>
      </c>
      <c r="AD7" s="20" t="s">
        <v>17</v>
      </c>
      <c r="AE7" s="20" t="s">
        <v>18</v>
      </c>
      <c r="AF7" s="20" t="s">
        <v>19</v>
      </c>
      <c r="AG7" s="20" t="s">
        <v>15</v>
      </c>
      <c r="AH7" s="11"/>
      <c r="AI7" s="10"/>
      <c r="AJ7" s="11"/>
      <c r="AK7" s="10"/>
      <c r="AL7" s="11"/>
      <c r="AM7" s="18"/>
      <c r="AN7" s="12"/>
    </row>
    <row r="8" spans="1:40" ht="15" hidden="1" customHeight="1">
      <c r="A8" s="31" t="s">
        <v>47</v>
      </c>
      <c r="B8" s="28" t="s">
        <v>70</v>
      </c>
      <c r="C8" s="35"/>
      <c r="D8" s="36"/>
      <c r="E8" s="36"/>
      <c r="F8" s="36"/>
      <c r="G8" s="36"/>
      <c r="H8" s="36"/>
      <c r="I8" s="35"/>
      <c r="J8" s="35"/>
      <c r="K8" s="36"/>
      <c r="L8" s="36"/>
      <c r="M8" s="36"/>
      <c r="N8" s="36"/>
      <c r="O8" s="36"/>
      <c r="P8" s="35"/>
      <c r="Q8" s="35"/>
      <c r="R8" s="36"/>
      <c r="S8" s="36"/>
      <c r="T8" s="36"/>
      <c r="U8" s="36"/>
      <c r="V8" s="36"/>
      <c r="W8" s="35"/>
      <c r="X8" s="35"/>
      <c r="Y8" s="36"/>
      <c r="Z8" s="36"/>
      <c r="AA8" s="36"/>
      <c r="AB8" s="36"/>
      <c r="AC8" s="36"/>
      <c r="AD8" s="35"/>
      <c r="AE8" s="35"/>
      <c r="AF8" s="38"/>
      <c r="AG8" s="45"/>
      <c r="AH8" s="7">
        <f>COUNT(C8:AG8)</f>
        <v>0</v>
      </c>
      <c r="AI8" s="13">
        <f>SUM(I8:J8,P8:Q8,W8:X8,AD8:AE8,C8)</f>
        <v>0</v>
      </c>
      <c r="AJ8" s="51">
        <f>AI8/30*AM8</f>
        <v>0</v>
      </c>
      <c r="AK8" s="3">
        <f>SUM(C8:AG8)</f>
        <v>0</v>
      </c>
      <c r="AL8" s="51">
        <f>AK8/30*AM8</f>
        <v>0</v>
      </c>
      <c r="AM8" s="33">
        <v>0.28499999999999998</v>
      </c>
      <c r="AN8" s="3">
        <v>9000</v>
      </c>
    </row>
    <row r="9" spans="1:40" ht="15" hidden="1" customHeight="1">
      <c r="A9" s="31" t="s">
        <v>46</v>
      </c>
      <c r="B9" s="28" t="s">
        <v>71</v>
      </c>
      <c r="C9" s="35"/>
      <c r="D9" s="36"/>
      <c r="E9" s="36"/>
      <c r="F9" s="36"/>
      <c r="G9" s="36"/>
      <c r="H9" s="36"/>
      <c r="I9" s="35"/>
      <c r="J9" s="35"/>
      <c r="K9" s="36"/>
      <c r="L9" s="36"/>
      <c r="M9" s="36"/>
      <c r="N9" s="36"/>
      <c r="O9" s="36"/>
      <c r="P9" s="35"/>
      <c r="Q9" s="35"/>
      <c r="R9" s="36"/>
      <c r="S9" s="36"/>
      <c r="T9" s="36"/>
      <c r="U9" s="36"/>
      <c r="V9" s="36"/>
      <c r="W9" s="35"/>
      <c r="X9" s="35"/>
      <c r="Y9" s="36"/>
      <c r="Z9" s="36"/>
      <c r="AA9" s="36"/>
      <c r="AB9" s="36"/>
      <c r="AC9" s="36"/>
      <c r="AD9" s="35"/>
      <c r="AE9" s="35"/>
      <c r="AF9" s="38"/>
      <c r="AG9" s="45"/>
      <c r="AH9" s="7">
        <f t="shared" ref="AH9:AH39" si="0">COUNT(C9:AG9)</f>
        <v>0</v>
      </c>
      <c r="AI9" s="13">
        <f t="shared" ref="AI9:AI40" si="1">SUM(I9:J9,P9:Q9,W9:X9,AD9:AE9,C9)</f>
        <v>0</v>
      </c>
      <c r="AJ9" s="51">
        <f t="shared" ref="AJ9:AJ63" si="2">AI9/30*AM9</f>
        <v>0</v>
      </c>
      <c r="AK9" s="3">
        <f t="shared" ref="AK9:AK63" si="3">SUM(C9:AG9)</f>
        <v>0</v>
      </c>
      <c r="AL9" s="51">
        <f t="shared" ref="AL9:AL63" si="4">AK9/30*AM9</f>
        <v>0</v>
      </c>
      <c r="AM9" s="33">
        <v>0.309</v>
      </c>
      <c r="AN9" s="3">
        <v>9000</v>
      </c>
    </row>
    <row r="10" spans="1:40" ht="15" hidden="1" customHeight="1">
      <c r="A10" s="31" t="s">
        <v>24</v>
      </c>
      <c r="B10" s="28" t="s">
        <v>97</v>
      </c>
      <c r="C10" s="36"/>
      <c r="D10" s="35"/>
      <c r="E10" s="35"/>
      <c r="F10" s="35"/>
      <c r="G10" s="35"/>
      <c r="H10" s="35"/>
      <c r="I10" s="35"/>
      <c r="J10" s="36"/>
      <c r="K10" s="35"/>
      <c r="L10" s="35"/>
      <c r="M10" s="35"/>
      <c r="N10" s="35"/>
      <c r="O10" s="35"/>
      <c r="P10" s="35"/>
      <c r="Q10" s="36"/>
      <c r="R10" s="35"/>
      <c r="S10" s="35"/>
      <c r="T10" s="35"/>
      <c r="U10" s="35"/>
      <c r="V10" s="35"/>
      <c r="W10" s="35"/>
      <c r="X10" s="36"/>
      <c r="Y10" s="35"/>
      <c r="Z10" s="35"/>
      <c r="AA10" s="35"/>
      <c r="AB10" s="35"/>
      <c r="AC10" s="35"/>
      <c r="AD10" s="35"/>
      <c r="AE10" s="36"/>
      <c r="AF10" s="37"/>
      <c r="AG10" s="45"/>
      <c r="AH10" s="7">
        <f t="shared" si="0"/>
        <v>0</v>
      </c>
      <c r="AI10" s="13">
        <f t="shared" si="1"/>
        <v>0</v>
      </c>
      <c r="AJ10" s="51">
        <f t="shared" si="2"/>
        <v>0</v>
      </c>
      <c r="AK10" s="3">
        <f t="shared" si="3"/>
        <v>0</v>
      </c>
      <c r="AL10" s="51">
        <f t="shared" si="4"/>
        <v>0</v>
      </c>
      <c r="AM10" s="33">
        <v>0.313</v>
      </c>
      <c r="AN10" s="3">
        <v>9000</v>
      </c>
    </row>
    <row r="11" spans="1:40" ht="15" customHeight="1">
      <c r="A11" s="31" t="s">
        <v>23</v>
      </c>
      <c r="B11" s="28" t="s">
        <v>34</v>
      </c>
      <c r="C11" s="35"/>
      <c r="D11" s="36">
        <v>10</v>
      </c>
      <c r="E11" s="36">
        <v>10</v>
      </c>
      <c r="F11" s="36">
        <v>10</v>
      </c>
      <c r="G11" s="36">
        <v>10</v>
      </c>
      <c r="H11" s="36">
        <v>10</v>
      </c>
      <c r="I11" s="35"/>
      <c r="J11" s="35"/>
      <c r="K11" s="36">
        <v>10</v>
      </c>
      <c r="L11" s="36">
        <v>10</v>
      </c>
      <c r="M11" s="36">
        <v>10</v>
      </c>
      <c r="N11" s="36">
        <v>10</v>
      </c>
      <c r="O11" s="36">
        <v>10</v>
      </c>
      <c r="P11" s="35"/>
      <c r="Q11" s="35"/>
      <c r="R11" s="36">
        <v>10</v>
      </c>
      <c r="S11" s="36">
        <v>10</v>
      </c>
      <c r="T11" s="36">
        <v>10</v>
      </c>
      <c r="U11" s="36">
        <v>10</v>
      </c>
      <c r="V11" s="36">
        <v>10</v>
      </c>
      <c r="W11" s="35"/>
      <c r="X11" s="35"/>
      <c r="Y11" s="36">
        <v>10</v>
      </c>
      <c r="Z11" s="36">
        <v>10</v>
      </c>
      <c r="AA11" s="36">
        <v>10</v>
      </c>
      <c r="AB11" s="36">
        <v>10</v>
      </c>
      <c r="AC11" s="36">
        <v>10</v>
      </c>
      <c r="AD11" s="35"/>
      <c r="AE11" s="35"/>
      <c r="AF11" s="36">
        <v>10</v>
      </c>
      <c r="AG11" s="45"/>
      <c r="AH11" s="7">
        <f t="shared" si="0"/>
        <v>21</v>
      </c>
      <c r="AI11" s="13">
        <f>SUM(I11:J11,P11:Q11,W11:X11,AD11:AE11,C11)</f>
        <v>0</v>
      </c>
      <c r="AJ11" s="51">
        <f t="shared" si="2"/>
        <v>0</v>
      </c>
      <c r="AK11" s="3">
        <f t="shared" si="3"/>
        <v>210</v>
      </c>
      <c r="AL11" s="51">
        <f>AK11/30*AM11</f>
        <v>3.7310000000000003</v>
      </c>
      <c r="AM11" s="33">
        <v>0.53300000000000003</v>
      </c>
      <c r="AN11" s="3">
        <v>9000</v>
      </c>
    </row>
    <row r="12" spans="1:40" ht="15" hidden="1" customHeight="1">
      <c r="A12" s="31" t="s">
        <v>22</v>
      </c>
      <c r="B12" s="28" t="s">
        <v>20</v>
      </c>
      <c r="C12" s="35"/>
      <c r="D12" s="36"/>
      <c r="E12" s="36"/>
      <c r="F12" s="36"/>
      <c r="G12" s="36"/>
      <c r="H12" s="36"/>
      <c r="I12" s="35"/>
      <c r="J12" s="35"/>
      <c r="K12" s="36"/>
      <c r="L12" s="36"/>
      <c r="M12" s="36"/>
      <c r="N12" s="36"/>
      <c r="O12" s="36"/>
      <c r="P12" s="35"/>
      <c r="Q12" s="35"/>
      <c r="R12" s="36"/>
      <c r="S12" s="36"/>
      <c r="T12" s="36"/>
      <c r="U12" s="36"/>
      <c r="V12" s="36"/>
      <c r="W12" s="35"/>
      <c r="X12" s="35"/>
      <c r="Y12" s="36"/>
      <c r="Z12" s="36"/>
      <c r="AA12" s="36"/>
      <c r="AB12" s="36"/>
      <c r="AC12" s="36"/>
      <c r="AD12" s="35"/>
      <c r="AE12" s="35"/>
      <c r="AF12" s="38"/>
      <c r="AG12" s="45"/>
      <c r="AH12" s="7">
        <f t="shared" si="0"/>
        <v>0</v>
      </c>
      <c r="AI12" s="13">
        <f t="shared" si="1"/>
        <v>0</v>
      </c>
      <c r="AJ12" s="51">
        <f>AI12/30*AM12</f>
        <v>0</v>
      </c>
      <c r="AK12" s="3">
        <f t="shared" si="3"/>
        <v>0</v>
      </c>
      <c r="AL12" s="51">
        <f t="shared" si="4"/>
        <v>0</v>
      </c>
      <c r="AM12" s="33">
        <v>0.52300000000000002</v>
      </c>
      <c r="AN12" s="3">
        <v>9000</v>
      </c>
    </row>
    <row r="13" spans="1:40" ht="15" hidden="1" customHeight="1">
      <c r="A13" s="31" t="s">
        <v>22</v>
      </c>
      <c r="B13" s="28" t="s">
        <v>20</v>
      </c>
      <c r="C13" s="36"/>
      <c r="D13" s="35"/>
      <c r="E13" s="35"/>
      <c r="F13" s="35"/>
      <c r="G13" s="35"/>
      <c r="H13" s="35"/>
      <c r="I13" s="35"/>
      <c r="J13" s="36"/>
      <c r="K13" s="35"/>
      <c r="L13" s="35"/>
      <c r="M13" s="35"/>
      <c r="N13" s="35"/>
      <c r="O13" s="35"/>
      <c r="P13" s="35"/>
      <c r="Q13" s="36"/>
      <c r="R13" s="35"/>
      <c r="S13" s="35"/>
      <c r="T13" s="35"/>
      <c r="U13" s="35"/>
      <c r="V13" s="35"/>
      <c r="W13" s="35"/>
      <c r="X13" s="36"/>
      <c r="Y13" s="35"/>
      <c r="Z13" s="35"/>
      <c r="AA13" s="35"/>
      <c r="AB13" s="35"/>
      <c r="AC13" s="35"/>
      <c r="AD13" s="35"/>
      <c r="AE13" s="36"/>
      <c r="AF13" s="37"/>
      <c r="AG13" s="45"/>
      <c r="AH13" s="7">
        <f t="shared" si="0"/>
        <v>0</v>
      </c>
      <c r="AI13" s="13">
        <f t="shared" si="1"/>
        <v>0</v>
      </c>
      <c r="AJ13" s="51">
        <f t="shared" si="2"/>
        <v>0</v>
      </c>
      <c r="AK13" s="3">
        <f t="shared" si="3"/>
        <v>0</v>
      </c>
      <c r="AL13" s="51">
        <f>AK13/30*AM13</f>
        <v>0</v>
      </c>
      <c r="AM13" s="33">
        <v>0.52500000000000002</v>
      </c>
      <c r="AN13" s="3">
        <v>9000</v>
      </c>
    </row>
    <row r="14" spans="1:40" ht="15" hidden="1" customHeight="1">
      <c r="A14" s="31" t="s">
        <v>32</v>
      </c>
      <c r="B14" s="28" t="s">
        <v>72</v>
      </c>
      <c r="C14" s="35"/>
      <c r="D14" s="35"/>
      <c r="E14" s="35"/>
      <c r="F14" s="36"/>
      <c r="G14" s="35"/>
      <c r="H14" s="35"/>
      <c r="I14" s="35"/>
      <c r="J14" s="35"/>
      <c r="K14" s="35"/>
      <c r="L14" s="35"/>
      <c r="M14" s="36"/>
      <c r="N14" s="35"/>
      <c r="O14" s="35"/>
      <c r="P14" s="35"/>
      <c r="Q14" s="35"/>
      <c r="R14" s="35"/>
      <c r="S14" s="35"/>
      <c r="T14" s="36"/>
      <c r="U14" s="35"/>
      <c r="V14" s="35"/>
      <c r="W14" s="35"/>
      <c r="X14" s="35"/>
      <c r="Y14" s="35"/>
      <c r="Z14" s="35"/>
      <c r="AA14" s="36"/>
      <c r="AB14" s="35"/>
      <c r="AC14" s="35"/>
      <c r="AD14" s="35"/>
      <c r="AE14" s="35"/>
      <c r="AF14" s="37"/>
      <c r="AG14" s="45"/>
      <c r="AH14" s="7">
        <f t="shared" si="0"/>
        <v>0</v>
      </c>
      <c r="AI14" s="13">
        <f t="shared" si="1"/>
        <v>0</v>
      </c>
      <c r="AJ14" s="51">
        <f t="shared" si="2"/>
        <v>0</v>
      </c>
      <c r="AK14" s="3">
        <f t="shared" si="3"/>
        <v>0</v>
      </c>
      <c r="AL14" s="51">
        <f t="shared" si="4"/>
        <v>0</v>
      </c>
      <c r="AM14" s="33">
        <v>0.61099999999999999</v>
      </c>
      <c r="AN14" s="3">
        <v>9000</v>
      </c>
    </row>
    <row r="15" spans="1:40" ht="15" hidden="1" customHeight="1">
      <c r="A15" s="31" t="s">
        <v>32</v>
      </c>
      <c r="B15" s="28" t="s">
        <v>98</v>
      </c>
      <c r="C15" s="35"/>
      <c r="D15" s="35"/>
      <c r="E15" s="35"/>
      <c r="F15" s="35"/>
      <c r="G15" s="36"/>
      <c r="H15" s="36"/>
      <c r="I15" s="35"/>
      <c r="J15" s="35"/>
      <c r="K15" s="35"/>
      <c r="L15" s="35"/>
      <c r="M15" s="35"/>
      <c r="N15" s="36"/>
      <c r="O15" s="36"/>
      <c r="P15" s="35"/>
      <c r="Q15" s="35"/>
      <c r="R15" s="35"/>
      <c r="S15" s="35"/>
      <c r="T15" s="35"/>
      <c r="U15" s="36"/>
      <c r="V15" s="36"/>
      <c r="W15" s="35"/>
      <c r="X15" s="35"/>
      <c r="Y15" s="35"/>
      <c r="Z15" s="35"/>
      <c r="AA15" s="35"/>
      <c r="AB15" s="36"/>
      <c r="AC15" s="36"/>
      <c r="AD15" s="35"/>
      <c r="AE15" s="35"/>
      <c r="AF15" s="37"/>
      <c r="AG15" s="45"/>
      <c r="AH15" s="7">
        <f t="shared" si="0"/>
        <v>0</v>
      </c>
      <c r="AI15" s="13">
        <f t="shared" si="1"/>
        <v>0</v>
      </c>
      <c r="AJ15" s="51">
        <f t="shared" si="2"/>
        <v>0</v>
      </c>
      <c r="AK15" s="3">
        <f t="shared" si="3"/>
        <v>0</v>
      </c>
      <c r="AL15" s="51">
        <f t="shared" si="4"/>
        <v>0</v>
      </c>
      <c r="AM15" s="33">
        <v>0.67500000000000004</v>
      </c>
      <c r="AN15" s="3">
        <v>9000</v>
      </c>
    </row>
    <row r="16" spans="1:40" ht="15" hidden="1" customHeight="1">
      <c r="A16" s="31" t="s">
        <v>33</v>
      </c>
      <c r="B16" s="28" t="s">
        <v>73</v>
      </c>
      <c r="C16" s="35"/>
      <c r="D16" s="36"/>
      <c r="E16" s="35"/>
      <c r="F16" s="35"/>
      <c r="G16" s="35"/>
      <c r="H16" s="35"/>
      <c r="I16" s="35"/>
      <c r="J16" s="35"/>
      <c r="K16" s="36"/>
      <c r="L16" s="35"/>
      <c r="M16" s="35"/>
      <c r="N16" s="35"/>
      <c r="O16" s="35"/>
      <c r="P16" s="35"/>
      <c r="Q16" s="35"/>
      <c r="R16" s="36"/>
      <c r="S16" s="35"/>
      <c r="T16" s="35"/>
      <c r="U16" s="35"/>
      <c r="V16" s="35"/>
      <c r="W16" s="35"/>
      <c r="X16" s="35"/>
      <c r="Y16" s="36"/>
      <c r="Z16" s="35"/>
      <c r="AA16" s="35"/>
      <c r="AB16" s="35"/>
      <c r="AC16" s="35"/>
      <c r="AD16" s="35"/>
      <c r="AE16" s="35"/>
      <c r="AF16" s="38"/>
      <c r="AG16" s="45"/>
      <c r="AH16" s="7">
        <f t="shared" si="0"/>
        <v>0</v>
      </c>
      <c r="AI16" s="13">
        <f t="shared" si="1"/>
        <v>0</v>
      </c>
      <c r="AJ16" s="51">
        <f t="shared" si="2"/>
        <v>0</v>
      </c>
      <c r="AK16" s="3">
        <f t="shared" si="3"/>
        <v>0</v>
      </c>
      <c r="AL16" s="51">
        <f>AK16/30*AM16</f>
        <v>0</v>
      </c>
      <c r="AM16" s="33">
        <v>0.504</v>
      </c>
      <c r="AN16" s="3">
        <v>9000</v>
      </c>
    </row>
    <row r="17" spans="1:40" ht="15" hidden="1" customHeight="1">
      <c r="A17" s="31" t="s">
        <v>32</v>
      </c>
      <c r="B17" s="28" t="s">
        <v>74</v>
      </c>
      <c r="C17" s="35"/>
      <c r="D17" s="35"/>
      <c r="E17" s="36"/>
      <c r="F17" s="35"/>
      <c r="G17" s="35"/>
      <c r="H17" s="35"/>
      <c r="I17" s="35"/>
      <c r="J17" s="35"/>
      <c r="K17" s="35"/>
      <c r="L17" s="36"/>
      <c r="M17" s="35"/>
      <c r="N17" s="35"/>
      <c r="O17" s="35"/>
      <c r="P17" s="35"/>
      <c r="Q17" s="35"/>
      <c r="R17" s="35"/>
      <c r="S17" s="36"/>
      <c r="T17" s="35"/>
      <c r="U17" s="35"/>
      <c r="V17" s="35"/>
      <c r="W17" s="35"/>
      <c r="X17" s="35"/>
      <c r="Y17" s="35"/>
      <c r="Z17" s="36"/>
      <c r="AA17" s="35"/>
      <c r="AB17" s="35"/>
      <c r="AC17" s="35"/>
      <c r="AD17" s="35"/>
      <c r="AE17" s="35"/>
      <c r="AF17" s="37"/>
      <c r="AG17" s="45"/>
      <c r="AH17" s="7">
        <f t="shared" si="0"/>
        <v>0</v>
      </c>
      <c r="AI17" s="13">
        <f t="shared" si="1"/>
        <v>0</v>
      </c>
      <c r="AJ17" s="51">
        <f t="shared" si="2"/>
        <v>0</v>
      </c>
      <c r="AK17" s="3">
        <f t="shared" si="3"/>
        <v>0</v>
      </c>
      <c r="AL17" s="51">
        <f t="shared" si="4"/>
        <v>0</v>
      </c>
      <c r="AM17" s="33">
        <v>0.61099999999999999</v>
      </c>
      <c r="AN17" s="3">
        <v>9000</v>
      </c>
    </row>
    <row r="18" spans="1:40" ht="15" customHeight="1">
      <c r="A18" s="31" t="s">
        <v>50</v>
      </c>
      <c r="B18" s="28" t="s">
        <v>21</v>
      </c>
      <c r="C18" s="36">
        <v>10</v>
      </c>
      <c r="D18" s="35"/>
      <c r="E18" s="35"/>
      <c r="F18" s="35"/>
      <c r="G18" s="35"/>
      <c r="H18" s="35"/>
      <c r="I18" s="36">
        <v>10</v>
      </c>
      <c r="J18" s="36">
        <v>10</v>
      </c>
      <c r="K18" s="35"/>
      <c r="L18" s="35"/>
      <c r="M18" s="35"/>
      <c r="N18" s="35"/>
      <c r="O18" s="35"/>
      <c r="P18" s="36">
        <v>10</v>
      </c>
      <c r="Q18" s="36">
        <v>10</v>
      </c>
      <c r="R18" s="35"/>
      <c r="S18" s="35"/>
      <c r="T18" s="35"/>
      <c r="U18" s="35"/>
      <c r="V18" s="35"/>
      <c r="W18" s="36">
        <v>10</v>
      </c>
      <c r="X18" s="36">
        <v>10</v>
      </c>
      <c r="Y18" s="35"/>
      <c r="Z18" s="35"/>
      <c r="AA18" s="35"/>
      <c r="AB18" s="35"/>
      <c r="AC18" s="35"/>
      <c r="AD18" s="36">
        <v>10</v>
      </c>
      <c r="AE18" s="36">
        <v>10</v>
      </c>
      <c r="AF18" s="37"/>
      <c r="AG18" s="45"/>
      <c r="AH18" s="7">
        <f t="shared" si="0"/>
        <v>9</v>
      </c>
      <c r="AI18" s="13">
        <f t="shared" si="1"/>
        <v>90</v>
      </c>
      <c r="AJ18" s="51">
        <f t="shared" si="2"/>
        <v>2.2890000000000001</v>
      </c>
      <c r="AK18" s="3">
        <f t="shared" si="3"/>
        <v>90</v>
      </c>
      <c r="AL18" s="51">
        <f t="shared" si="4"/>
        <v>2.2890000000000001</v>
      </c>
      <c r="AM18" s="33">
        <v>0.76300000000000001</v>
      </c>
      <c r="AN18" s="3">
        <v>9000</v>
      </c>
    </row>
    <row r="19" spans="1:40" ht="15" hidden="1" customHeight="1">
      <c r="A19" s="31" t="s">
        <v>51</v>
      </c>
      <c r="B19" s="28" t="s">
        <v>25</v>
      </c>
      <c r="C19" s="35"/>
      <c r="D19" s="35"/>
      <c r="E19" s="35"/>
      <c r="F19" s="35"/>
      <c r="G19" s="35"/>
      <c r="H19" s="35"/>
      <c r="I19" s="36"/>
      <c r="J19" s="35"/>
      <c r="K19" s="35"/>
      <c r="L19" s="35"/>
      <c r="M19" s="35"/>
      <c r="N19" s="35"/>
      <c r="O19" s="35"/>
      <c r="P19" s="36"/>
      <c r="Q19" s="35"/>
      <c r="R19" s="35"/>
      <c r="S19" s="35"/>
      <c r="T19" s="35"/>
      <c r="U19" s="35"/>
      <c r="V19" s="35"/>
      <c r="W19" s="36"/>
      <c r="X19" s="35"/>
      <c r="Y19" s="35"/>
      <c r="Z19" s="35"/>
      <c r="AA19" s="35"/>
      <c r="AB19" s="35"/>
      <c r="AC19" s="35"/>
      <c r="AD19" s="36"/>
      <c r="AE19" s="35"/>
      <c r="AF19" s="37"/>
      <c r="AG19" s="45"/>
      <c r="AH19" s="7">
        <f t="shared" si="0"/>
        <v>0</v>
      </c>
      <c r="AI19" s="13">
        <f t="shared" si="1"/>
        <v>0</v>
      </c>
      <c r="AJ19" s="51">
        <f t="shared" si="2"/>
        <v>0</v>
      </c>
      <c r="AK19" s="3">
        <f t="shared" si="3"/>
        <v>0</v>
      </c>
      <c r="AL19" s="51">
        <f t="shared" si="4"/>
        <v>0</v>
      </c>
      <c r="AM19" s="33">
        <v>0.88300000000000001</v>
      </c>
      <c r="AN19" s="3">
        <v>9000</v>
      </c>
    </row>
    <row r="20" spans="1:40" ht="15" customHeight="1">
      <c r="A20" s="31" t="s">
        <v>50</v>
      </c>
      <c r="B20" s="28" t="s">
        <v>75</v>
      </c>
      <c r="C20" s="35"/>
      <c r="D20" s="36">
        <v>10</v>
      </c>
      <c r="E20" s="36">
        <v>10</v>
      </c>
      <c r="F20" s="36">
        <v>10</v>
      </c>
      <c r="G20" s="36">
        <v>10</v>
      </c>
      <c r="H20" s="36">
        <v>10</v>
      </c>
      <c r="I20" s="35"/>
      <c r="J20" s="35"/>
      <c r="K20" s="36">
        <v>10</v>
      </c>
      <c r="L20" s="36">
        <v>10</v>
      </c>
      <c r="M20" s="36">
        <v>10</v>
      </c>
      <c r="N20" s="36">
        <v>10</v>
      </c>
      <c r="O20" s="36">
        <v>10</v>
      </c>
      <c r="P20" s="35"/>
      <c r="Q20" s="35"/>
      <c r="R20" s="36">
        <v>10</v>
      </c>
      <c r="S20" s="36">
        <v>10</v>
      </c>
      <c r="T20" s="36">
        <v>10</v>
      </c>
      <c r="U20" s="36">
        <v>10</v>
      </c>
      <c r="V20" s="36">
        <v>10</v>
      </c>
      <c r="W20" s="35"/>
      <c r="X20" s="35"/>
      <c r="Y20" s="36">
        <v>10</v>
      </c>
      <c r="Z20" s="36">
        <v>10</v>
      </c>
      <c r="AA20" s="36">
        <v>10</v>
      </c>
      <c r="AB20" s="36">
        <v>10</v>
      </c>
      <c r="AC20" s="36">
        <v>10</v>
      </c>
      <c r="AD20" s="35"/>
      <c r="AE20" s="35"/>
      <c r="AF20" s="36">
        <v>10</v>
      </c>
      <c r="AG20" s="45"/>
      <c r="AH20" s="7">
        <f t="shared" si="0"/>
        <v>21</v>
      </c>
      <c r="AI20" s="13">
        <f t="shared" si="1"/>
        <v>0</v>
      </c>
      <c r="AJ20" s="51">
        <f t="shared" si="2"/>
        <v>0</v>
      </c>
      <c r="AK20" s="3">
        <f t="shared" si="3"/>
        <v>210</v>
      </c>
      <c r="AL20" s="51">
        <f t="shared" si="4"/>
        <v>3.9200000000000004</v>
      </c>
      <c r="AM20" s="33">
        <v>0.56000000000000005</v>
      </c>
      <c r="AN20" s="3">
        <v>9000</v>
      </c>
    </row>
    <row r="21" spans="1:40" ht="15" hidden="1" customHeight="1">
      <c r="A21" s="31" t="s">
        <v>23</v>
      </c>
      <c r="B21" s="28" t="s">
        <v>76</v>
      </c>
      <c r="C21" s="35"/>
      <c r="D21" s="35"/>
      <c r="E21" s="36"/>
      <c r="F21" s="36"/>
      <c r="G21" s="36"/>
      <c r="H21" s="36"/>
      <c r="I21" s="35"/>
      <c r="J21" s="35"/>
      <c r="K21" s="35"/>
      <c r="L21" s="36"/>
      <c r="M21" s="36"/>
      <c r="N21" s="36"/>
      <c r="O21" s="36"/>
      <c r="P21" s="35"/>
      <c r="Q21" s="35"/>
      <c r="R21" s="35"/>
      <c r="S21" s="36"/>
      <c r="T21" s="36"/>
      <c r="U21" s="36"/>
      <c r="V21" s="36"/>
      <c r="W21" s="35"/>
      <c r="X21" s="35"/>
      <c r="Y21" s="35"/>
      <c r="Z21" s="36"/>
      <c r="AA21" s="36"/>
      <c r="AB21" s="36"/>
      <c r="AC21" s="36"/>
      <c r="AD21" s="35"/>
      <c r="AE21" s="35"/>
      <c r="AF21" s="37"/>
      <c r="AG21" s="45"/>
      <c r="AH21" s="7">
        <f t="shared" si="0"/>
        <v>0</v>
      </c>
      <c r="AI21" s="13">
        <f t="shared" si="1"/>
        <v>0</v>
      </c>
      <c r="AJ21" s="51">
        <f t="shared" si="2"/>
        <v>0</v>
      </c>
      <c r="AK21" s="3">
        <f t="shared" si="3"/>
        <v>0</v>
      </c>
      <c r="AL21" s="51">
        <f t="shared" si="4"/>
        <v>0</v>
      </c>
      <c r="AM21" s="33">
        <v>0.443</v>
      </c>
      <c r="AN21" s="3">
        <v>9000</v>
      </c>
    </row>
    <row r="22" spans="1:40" hidden="1">
      <c r="A22" s="31" t="s">
        <v>53</v>
      </c>
      <c r="B22" s="28" t="s">
        <v>77</v>
      </c>
      <c r="C22" s="35"/>
      <c r="D22" s="36"/>
      <c r="E22" s="35"/>
      <c r="F22" s="35"/>
      <c r="G22" s="35"/>
      <c r="H22" s="35"/>
      <c r="I22" s="35"/>
      <c r="J22" s="35"/>
      <c r="K22" s="36"/>
      <c r="L22" s="35"/>
      <c r="M22" s="35"/>
      <c r="N22" s="35"/>
      <c r="O22" s="35"/>
      <c r="P22" s="35"/>
      <c r="Q22" s="35"/>
      <c r="R22" s="36"/>
      <c r="S22" s="35"/>
      <c r="T22" s="35"/>
      <c r="U22" s="35"/>
      <c r="V22" s="35"/>
      <c r="W22" s="35"/>
      <c r="X22" s="35"/>
      <c r="Y22" s="36"/>
      <c r="Z22" s="35"/>
      <c r="AA22" s="35"/>
      <c r="AB22" s="35"/>
      <c r="AC22" s="35"/>
      <c r="AD22" s="35"/>
      <c r="AE22" s="35"/>
      <c r="AF22" s="38"/>
      <c r="AG22" s="45"/>
      <c r="AH22" s="7">
        <f t="shared" si="0"/>
        <v>0</v>
      </c>
      <c r="AI22" s="13">
        <f t="shared" si="1"/>
        <v>0</v>
      </c>
      <c r="AJ22" s="51">
        <f t="shared" si="2"/>
        <v>0</v>
      </c>
      <c r="AK22" s="3">
        <f t="shared" si="3"/>
        <v>0</v>
      </c>
      <c r="AL22" s="51">
        <f t="shared" si="4"/>
        <v>0</v>
      </c>
      <c r="AM22" s="33">
        <v>0.95399999999999996</v>
      </c>
      <c r="AN22" s="3">
        <v>9000</v>
      </c>
    </row>
    <row r="23" spans="1:40">
      <c r="A23" s="31" t="s">
        <v>22</v>
      </c>
      <c r="B23" s="28" t="s">
        <v>27</v>
      </c>
      <c r="C23" s="35"/>
      <c r="D23" s="35"/>
      <c r="E23" s="35"/>
      <c r="F23" s="35"/>
      <c r="G23" s="35"/>
      <c r="H23" s="35"/>
      <c r="I23" s="36">
        <v>10</v>
      </c>
      <c r="J23" s="35"/>
      <c r="K23" s="35"/>
      <c r="L23" s="35"/>
      <c r="M23" s="35"/>
      <c r="N23" s="35"/>
      <c r="O23" s="35"/>
      <c r="P23" s="36">
        <v>10</v>
      </c>
      <c r="Q23" s="35"/>
      <c r="R23" s="35"/>
      <c r="S23" s="35"/>
      <c r="T23" s="35"/>
      <c r="U23" s="35"/>
      <c r="V23" s="35"/>
      <c r="W23" s="36">
        <v>10</v>
      </c>
      <c r="X23" s="35"/>
      <c r="Y23" s="35"/>
      <c r="Z23" s="35"/>
      <c r="AA23" s="35"/>
      <c r="AB23" s="35"/>
      <c r="AC23" s="35"/>
      <c r="AD23" s="36">
        <v>10</v>
      </c>
      <c r="AE23" s="35"/>
      <c r="AF23" s="37"/>
      <c r="AG23" s="45"/>
      <c r="AH23" s="7">
        <f t="shared" si="0"/>
        <v>4</v>
      </c>
      <c r="AI23" s="13">
        <f t="shared" si="1"/>
        <v>40</v>
      </c>
      <c r="AJ23" s="51">
        <f t="shared" si="2"/>
        <v>1.3013333333333332</v>
      </c>
      <c r="AK23" s="3">
        <f t="shared" si="3"/>
        <v>40</v>
      </c>
      <c r="AL23" s="51">
        <f t="shared" si="4"/>
        <v>1.3013333333333332</v>
      </c>
      <c r="AM23" s="33">
        <v>0.97599999999999998</v>
      </c>
      <c r="AN23" s="3">
        <v>9000</v>
      </c>
    </row>
    <row r="24" spans="1:40">
      <c r="A24" s="31" t="s">
        <v>29</v>
      </c>
      <c r="B24" s="28" t="s">
        <v>78</v>
      </c>
      <c r="C24" s="35"/>
      <c r="D24" s="35"/>
      <c r="E24" s="36">
        <v>10</v>
      </c>
      <c r="F24" s="36"/>
      <c r="G24" s="36"/>
      <c r="H24" s="36">
        <v>10</v>
      </c>
      <c r="I24" s="35"/>
      <c r="J24" s="35"/>
      <c r="K24" s="35"/>
      <c r="L24" s="36">
        <v>10</v>
      </c>
      <c r="M24" s="36"/>
      <c r="N24" s="36"/>
      <c r="O24" s="36">
        <v>10</v>
      </c>
      <c r="P24" s="35"/>
      <c r="Q24" s="35"/>
      <c r="R24" s="35"/>
      <c r="S24" s="36">
        <v>10</v>
      </c>
      <c r="T24" s="36"/>
      <c r="U24" s="36"/>
      <c r="V24" s="36">
        <v>10</v>
      </c>
      <c r="W24" s="35"/>
      <c r="X24" s="35"/>
      <c r="Y24" s="35"/>
      <c r="Z24" s="36">
        <v>10</v>
      </c>
      <c r="AA24" s="36"/>
      <c r="AB24" s="36"/>
      <c r="AC24" s="36">
        <v>10</v>
      </c>
      <c r="AD24" s="35"/>
      <c r="AE24" s="35"/>
      <c r="AF24" s="37"/>
      <c r="AG24" s="45"/>
      <c r="AH24" s="7">
        <f t="shared" si="0"/>
        <v>8</v>
      </c>
      <c r="AI24" s="13">
        <f t="shared" si="1"/>
        <v>0</v>
      </c>
      <c r="AJ24" s="51">
        <f t="shared" si="2"/>
        <v>0</v>
      </c>
      <c r="AK24" s="3">
        <f t="shared" si="3"/>
        <v>80</v>
      </c>
      <c r="AL24" s="51">
        <f t="shared" si="4"/>
        <v>1.3173333333333332</v>
      </c>
      <c r="AM24" s="33">
        <v>0.49399999999999999</v>
      </c>
      <c r="AN24" s="3">
        <v>9000</v>
      </c>
    </row>
    <row r="25" spans="1:40" hidden="1">
      <c r="A25" s="31" t="s">
        <v>54</v>
      </c>
      <c r="B25" s="28" t="s">
        <v>35</v>
      </c>
      <c r="C25" s="35"/>
      <c r="D25" s="36"/>
      <c r="E25" s="35"/>
      <c r="F25" s="35"/>
      <c r="G25" s="35"/>
      <c r="H25" s="35"/>
      <c r="I25" s="35"/>
      <c r="J25" s="35"/>
      <c r="K25" s="36"/>
      <c r="L25" s="35"/>
      <c r="M25" s="35"/>
      <c r="N25" s="35"/>
      <c r="O25" s="35"/>
      <c r="P25" s="35"/>
      <c r="Q25" s="35"/>
      <c r="R25" s="36"/>
      <c r="S25" s="35"/>
      <c r="T25" s="35"/>
      <c r="U25" s="35"/>
      <c r="V25" s="35"/>
      <c r="W25" s="35"/>
      <c r="X25" s="35"/>
      <c r="Y25" s="36"/>
      <c r="Z25" s="35"/>
      <c r="AA25" s="35"/>
      <c r="AB25" s="35"/>
      <c r="AC25" s="35"/>
      <c r="AD25" s="35"/>
      <c r="AE25" s="35"/>
      <c r="AF25" s="38"/>
      <c r="AG25" s="45"/>
      <c r="AH25" s="7">
        <f t="shared" si="0"/>
        <v>0</v>
      </c>
      <c r="AI25" s="13">
        <f t="shared" si="1"/>
        <v>0</v>
      </c>
      <c r="AJ25" s="51">
        <f t="shared" si="2"/>
        <v>0</v>
      </c>
      <c r="AK25" s="3">
        <f t="shared" si="3"/>
        <v>0</v>
      </c>
      <c r="AL25" s="51">
        <f t="shared" si="4"/>
        <v>0</v>
      </c>
      <c r="AM25" s="33">
        <v>0.81499999999999995</v>
      </c>
      <c r="AN25" s="3">
        <v>9000</v>
      </c>
    </row>
    <row r="26" spans="1:40" hidden="1">
      <c r="A26" s="31" t="s">
        <v>50</v>
      </c>
      <c r="B26" s="28" t="s">
        <v>80</v>
      </c>
      <c r="C26" s="35"/>
      <c r="D26" s="36"/>
      <c r="E26" s="36"/>
      <c r="F26" s="36"/>
      <c r="G26" s="36"/>
      <c r="H26" s="36"/>
      <c r="I26" s="36"/>
      <c r="J26" s="35"/>
      <c r="K26" s="36"/>
      <c r="L26" s="36"/>
      <c r="M26" s="36"/>
      <c r="N26" s="36"/>
      <c r="O26" s="36"/>
      <c r="P26" s="36"/>
      <c r="Q26" s="35"/>
      <c r="R26" s="36"/>
      <c r="S26" s="36"/>
      <c r="T26" s="36"/>
      <c r="U26" s="36"/>
      <c r="V26" s="36"/>
      <c r="W26" s="36"/>
      <c r="X26" s="35"/>
      <c r="Y26" s="36"/>
      <c r="Z26" s="36"/>
      <c r="AA26" s="36"/>
      <c r="AB26" s="36"/>
      <c r="AC26" s="36"/>
      <c r="AD26" s="36"/>
      <c r="AE26" s="35"/>
      <c r="AF26" s="38"/>
      <c r="AG26" s="45"/>
      <c r="AH26" s="7">
        <f t="shared" si="0"/>
        <v>0</v>
      </c>
      <c r="AI26" s="13">
        <f t="shared" si="1"/>
        <v>0</v>
      </c>
      <c r="AJ26" s="51">
        <f t="shared" si="2"/>
        <v>0</v>
      </c>
      <c r="AK26" s="3">
        <f t="shared" si="3"/>
        <v>0</v>
      </c>
      <c r="AL26" s="51">
        <f t="shared" si="4"/>
        <v>0</v>
      </c>
      <c r="AM26" s="33">
        <v>0.69599999999999995</v>
      </c>
      <c r="AN26" s="3">
        <v>9000</v>
      </c>
    </row>
    <row r="27" spans="1:40" hidden="1">
      <c r="A27" s="31" t="s">
        <v>55</v>
      </c>
      <c r="B27" s="28" t="s">
        <v>81</v>
      </c>
      <c r="C27" s="35"/>
      <c r="D27" s="35"/>
      <c r="E27" s="35"/>
      <c r="F27" s="35"/>
      <c r="G27" s="35"/>
      <c r="H27" s="36"/>
      <c r="I27" s="35"/>
      <c r="J27" s="35"/>
      <c r="K27" s="35"/>
      <c r="L27" s="35"/>
      <c r="M27" s="35"/>
      <c r="N27" s="35"/>
      <c r="O27" s="36"/>
      <c r="P27" s="35"/>
      <c r="Q27" s="35"/>
      <c r="R27" s="35"/>
      <c r="S27" s="35"/>
      <c r="T27" s="35"/>
      <c r="U27" s="35"/>
      <c r="V27" s="36"/>
      <c r="W27" s="35"/>
      <c r="X27" s="35"/>
      <c r="Y27" s="35"/>
      <c r="Z27" s="35"/>
      <c r="AA27" s="35"/>
      <c r="AB27" s="35"/>
      <c r="AC27" s="36"/>
      <c r="AD27" s="35"/>
      <c r="AE27" s="35"/>
      <c r="AF27" s="37"/>
      <c r="AG27" s="45"/>
      <c r="AH27" s="7">
        <f t="shared" si="0"/>
        <v>0</v>
      </c>
      <c r="AI27" s="13">
        <f t="shared" si="1"/>
        <v>0</v>
      </c>
      <c r="AJ27" s="51">
        <f t="shared" si="2"/>
        <v>0</v>
      </c>
      <c r="AK27" s="3">
        <f t="shared" si="3"/>
        <v>0</v>
      </c>
      <c r="AL27" s="51">
        <f t="shared" si="4"/>
        <v>0</v>
      </c>
      <c r="AM27" s="33">
        <v>0.52800000000000002</v>
      </c>
      <c r="AN27" s="3">
        <v>9000</v>
      </c>
    </row>
    <row r="28" spans="1:40">
      <c r="A28" s="31" t="s">
        <v>56</v>
      </c>
      <c r="B28" s="28" t="s">
        <v>82</v>
      </c>
      <c r="C28" s="36">
        <v>10</v>
      </c>
      <c r="D28" s="35"/>
      <c r="E28" s="35"/>
      <c r="F28" s="35"/>
      <c r="G28" s="35"/>
      <c r="H28" s="35"/>
      <c r="I28" s="35"/>
      <c r="J28" s="36">
        <v>10</v>
      </c>
      <c r="K28" s="35"/>
      <c r="L28" s="35"/>
      <c r="M28" s="35"/>
      <c r="N28" s="35"/>
      <c r="O28" s="35"/>
      <c r="P28" s="35"/>
      <c r="Q28" s="36">
        <v>10</v>
      </c>
      <c r="R28" s="35"/>
      <c r="S28" s="35"/>
      <c r="T28" s="35"/>
      <c r="U28" s="35"/>
      <c r="V28" s="35"/>
      <c r="W28" s="35"/>
      <c r="X28" s="36">
        <v>10</v>
      </c>
      <c r="Y28" s="35"/>
      <c r="Z28" s="35"/>
      <c r="AA28" s="35"/>
      <c r="AB28" s="35"/>
      <c r="AC28" s="35"/>
      <c r="AD28" s="35"/>
      <c r="AE28" s="36">
        <v>10</v>
      </c>
      <c r="AF28" s="37"/>
      <c r="AG28" s="45"/>
      <c r="AH28" s="7">
        <f t="shared" si="0"/>
        <v>5</v>
      </c>
      <c r="AI28" s="13">
        <f t="shared" si="1"/>
        <v>50</v>
      </c>
      <c r="AJ28" s="51">
        <f t="shared" si="2"/>
        <v>1.3466666666666669</v>
      </c>
      <c r="AK28" s="3">
        <f t="shared" si="3"/>
        <v>50</v>
      </c>
      <c r="AL28" s="51">
        <f t="shared" si="4"/>
        <v>1.3466666666666669</v>
      </c>
      <c r="AM28" s="33">
        <v>0.80800000000000005</v>
      </c>
      <c r="AN28" s="3">
        <v>9000</v>
      </c>
    </row>
    <row r="29" spans="1:40" hidden="1">
      <c r="A29" s="31" t="s">
        <v>55</v>
      </c>
      <c r="B29" s="28" t="s">
        <v>83</v>
      </c>
      <c r="C29" s="35"/>
      <c r="D29" s="36"/>
      <c r="E29" s="36"/>
      <c r="F29" s="36"/>
      <c r="G29" s="36"/>
      <c r="H29" s="35"/>
      <c r="I29" s="35"/>
      <c r="J29" s="35"/>
      <c r="K29" s="36"/>
      <c r="L29" s="36"/>
      <c r="M29" s="36"/>
      <c r="N29" s="36"/>
      <c r="O29" s="35"/>
      <c r="P29" s="35"/>
      <c r="Q29" s="35"/>
      <c r="R29" s="36"/>
      <c r="S29" s="36"/>
      <c r="T29" s="36"/>
      <c r="U29" s="36"/>
      <c r="V29" s="35"/>
      <c r="W29" s="35"/>
      <c r="X29" s="35"/>
      <c r="Y29" s="36"/>
      <c r="Z29" s="36"/>
      <c r="AA29" s="36"/>
      <c r="AB29" s="36"/>
      <c r="AC29" s="35"/>
      <c r="AD29" s="35"/>
      <c r="AE29" s="35"/>
      <c r="AF29" s="38"/>
      <c r="AG29" s="45"/>
      <c r="AH29" s="7">
        <f t="shared" si="0"/>
        <v>0</v>
      </c>
      <c r="AI29" s="13">
        <f t="shared" si="1"/>
        <v>0</v>
      </c>
      <c r="AJ29" s="51">
        <f t="shared" si="2"/>
        <v>0</v>
      </c>
      <c r="AK29" s="3">
        <f t="shared" si="3"/>
        <v>0</v>
      </c>
      <c r="AL29" s="51">
        <f t="shared" si="4"/>
        <v>0</v>
      </c>
      <c r="AM29" s="33">
        <v>0.49</v>
      </c>
      <c r="AN29" s="3">
        <v>9000</v>
      </c>
    </row>
    <row r="30" spans="1:40" hidden="1">
      <c r="A30" s="31" t="s">
        <v>57</v>
      </c>
      <c r="B30" s="28" t="s">
        <v>84</v>
      </c>
      <c r="C30" s="35"/>
      <c r="D30" s="35"/>
      <c r="E30" s="35"/>
      <c r="F30" s="35"/>
      <c r="G30" s="35"/>
      <c r="H30" s="36"/>
      <c r="I30" s="35"/>
      <c r="J30" s="35"/>
      <c r="K30" s="35"/>
      <c r="L30" s="35"/>
      <c r="M30" s="35"/>
      <c r="N30" s="35"/>
      <c r="O30" s="36"/>
      <c r="P30" s="35"/>
      <c r="Q30" s="35"/>
      <c r="R30" s="35"/>
      <c r="S30" s="35"/>
      <c r="T30" s="35"/>
      <c r="U30" s="35"/>
      <c r="V30" s="36"/>
      <c r="W30" s="35"/>
      <c r="X30" s="35"/>
      <c r="Y30" s="35"/>
      <c r="Z30" s="35"/>
      <c r="AA30" s="35"/>
      <c r="AB30" s="35"/>
      <c r="AC30" s="36"/>
      <c r="AD30" s="35"/>
      <c r="AE30" s="35"/>
      <c r="AF30" s="37"/>
      <c r="AG30" s="45"/>
      <c r="AH30" s="7">
        <f t="shared" si="0"/>
        <v>0</v>
      </c>
      <c r="AI30" s="13">
        <f t="shared" si="1"/>
        <v>0</v>
      </c>
      <c r="AJ30" s="51">
        <f t="shared" si="2"/>
        <v>0</v>
      </c>
      <c r="AK30" s="3">
        <f t="shared" si="3"/>
        <v>0</v>
      </c>
      <c r="AL30" s="51">
        <f t="shared" si="4"/>
        <v>0</v>
      </c>
      <c r="AM30" s="33">
        <v>0.44600000000000001</v>
      </c>
      <c r="AN30" s="3">
        <v>9000</v>
      </c>
    </row>
    <row r="31" spans="1:40" hidden="1">
      <c r="A31" s="31" t="s">
        <v>57</v>
      </c>
      <c r="B31" s="28" t="s">
        <v>85</v>
      </c>
      <c r="C31" s="35"/>
      <c r="D31" s="35"/>
      <c r="E31" s="36"/>
      <c r="F31" s="36"/>
      <c r="G31" s="36"/>
      <c r="H31" s="35"/>
      <c r="I31" s="35"/>
      <c r="J31" s="35"/>
      <c r="K31" s="35"/>
      <c r="L31" s="36"/>
      <c r="M31" s="36"/>
      <c r="N31" s="36"/>
      <c r="O31" s="35"/>
      <c r="P31" s="35"/>
      <c r="Q31" s="35"/>
      <c r="R31" s="35"/>
      <c r="S31" s="36"/>
      <c r="T31" s="36"/>
      <c r="U31" s="36"/>
      <c r="V31" s="35"/>
      <c r="W31" s="35"/>
      <c r="X31" s="35"/>
      <c r="Y31" s="35"/>
      <c r="Z31" s="36"/>
      <c r="AA31" s="36"/>
      <c r="AB31" s="36"/>
      <c r="AC31" s="35"/>
      <c r="AD31" s="35"/>
      <c r="AE31" s="35"/>
      <c r="AF31" s="37"/>
      <c r="AG31" s="45"/>
      <c r="AH31" s="7">
        <f t="shared" si="0"/>
        <v>0</v>
      </c>
      <c r="AI31" s="13">
        <f t="shared" si="1"/>
        <v>0</v>
      </c>
      <c r="AJ31" s="51">
        <f t="shared" si="2"/>
        <v>0</v>
      </c>
      <c r="AK31" s="3">
        <f t="shared" si="3"/>
        <v>0</v>
      </c>
      <c r="AL31" s="51">
        <f t="shared" si="4"/>
        <v>0</v>
      </c>
      <c r="AM31" s="33">
        <v>0.41699999999999998</v>
      </c>
      <c r="AN31" s="3">
        <v>9000</v>
      </c>
    </row>
    <row r="32" spans="1:40" hidden="1">
      <c r="A32" s="31" t="s">
        <v>23</v>
      </c>
      <c r="B32" s="28" t="s">
        <v>86</v>
      </c>
      <c r="C32" s="35"/>
      <c r="D32" s="35"/>
      <c r="E32" s="35"/>
      <c r="F32" s="35"/>
      <c r="G32" s="35"/>
      <c r="H32" s="35"/>
      <c r="I32" s="36"/>
      <c r="J32" s="35"/>
      <c r="K32" s="35"/>
      <c r="L32" s="35"/>
      <c r="M32" s="35"/>
      <c r="N32" s="35"/>
      <c r="O32" s="35"/>
      <c r="P32" s="36"/>
      <c r="Q32" s="35"/>
      <c r="R32" s="35"/>
      <c r="S32" s="35"/>
      <c r="T32" s="35"/>
      <c r="U32" s="35"/>
      <c r="V32" s="35"/>
      <c r="W32" s="36"/>
      <c r="X32" s="35"/>
      <c r="Y32" s="35"/>
      <c r="Z32" s="35"/>
      <c r="AA32" s="35"/>
      <c r="AB32" s="35"/>
      <c r="AC32" s="35"/>
      <c r="AD32" s="36"/>
      <c r="AE32" s="35"/>
      <c r="AF32" s="37"/>
      <c r="AG32" s="45"/>
      <c r="AH32" s="7">
        <f t="shared" si="0"/>
        <v>0</v>
      </c>
      <c r="AI32" s="13">
        <f t="shared" si="1"/>
        <v>0</v>
      </c>
      <c r="AJ32" s="51">
        <f t="shared" si="2"/>
        <v>0</v>
      </c>
      <c r="AK32" s="3">
        <f t="shared" si="3"/>
        <v>0</v>
      </c>
      <c r="AL32" s="51">
        <f t="shared" si="4"/>
        <v>0</v>
      </c>
      <c r="AM32" s="33">
        <v>0.76</v>
      </c>
      <c r="AN32" s="3">
        <v>9000</v>
      </c>
    </row>
    <row r="33" spans="1:40" hidden="1">
      <c r="A33" s="31" t="s">
        <v>58</v>
      </c>
      <c r="B33" s="28" t="s">
        <v>87</v>
      </c>
      <c r="C33" s="35"/>
      <c r="D33" s="36"/>
      <c r="E33" s="35"/>
      <c r="F33" s="35"/>
      <c r="G33" s="35"/>
      <c r="H33" s="35"/>
      <c r="I33" s="35"/>
      <c r="J33" s="35"/>
      <c r="K33" s="36"/>
      <c r="L33" s="35"/>
      <c r="M33" s="35"/>
      <c r="N33" s="35"/>
      <c r="O33" s="35"/>
      <c r="P33" s="35"/>
      <c r="Q33" s="35"/>
      <c r="R33" s="36"/>
      <c r="S33" s="35"/>
      <c r="T33" s="35"/>
      <c r="U33" s="35"/>
      <c r="V33" s="35"/>
      <c r="W33" s="35"/>
      <c r="X33" s="35"/>
      <c r="Y33" s="36"/>
      <c r="Z33" s="35"/>
      <c r="AA33" s="35"/>
      <c r="AB33" s="35"/>
      <c r="AC33" s="35"/>
      <c r="AD33" s="35"/>
      <c r="AE33" s="35"/>
      <c r="AF33" s="38"/>
      <c r="AG33" s="45"/>
      <c r="AH33" s="7">
        <f t="shared" si="0"/>
        <v>0</v>
      </c>
      <c r="AI33" s="13">
        <f t="shared" si="1"/>
        <v>0</v>
      </c>
      <c r="AJ33" s="51">
        <f t="shared" si="2"/>
        <v>0</v>
      </c>
      <c r="AK33" s="3">
        <f t="shared" si="3"/>
        <v>0</v>
      </c>
      <c r="AL33" s="51">
        <f t="shared" si="4"/>
        <v>0</v>
      </c>
      <c r="AM33" s="33">
        <v>0.63700000000000001</v>
      </c>
      <c r="AN33" s="3">
        <v>9000</v>
      </c>
    </row>
    <row r="34" spans="1:40" hidden="1">
      <c r="A34" s="31" t="s">
        <v>23</v>
      </c>
      <c r="B34" s="28" t="s">
        <v>99</v>
      </c>
      <c r="C34" s="36"/>
      <c r="D34" s="35"/>
      <c r="E34" s="35"/>
      <c r="F34" s="35"/>
      <c r="G34" s="35"/>
      <c r="H34" s="35"/>
      <c r="I34" s="35"/>
      <c r="J34" s="36"/>
      <c r="K34" s="35"/>
      <c r="L34" s="35"/>
      <c r="M34" s="35"/>
      <c r="N34" s="35"/>
      <c r="O34" s="35"/>
      <c r="P34" s="35"/>
      <c r="Q34" s="36"/>
      <c r="R34" s="35"/>
      <c r="S34" s="35"/>
      <c r="T34" s="35"/>
      <c r="U34" s="35"/>
      <c r="V34" s="35"/>
      <c r="W34" s="35"/>
      <c r="X34" s="36"/>
      <c r="Y34" s="35"/>
      <c r="Z34" s="35"/>
      <c r="AA34" s="35"/>
      <c r="AB34" s="35"/>
      <c r="AC34" s="35"/>
      <c r="AD34" s="35"/>
      <c r="AE34" s="36"/>
      <c r="AF34" s="37"/>
      <c r="AG34" s="45"/>
      <c r="AH34" s="7">
        <f t="shared" si="0"/>
        <v>0</v>
      </c>
      <c r="AI34" s="13">
        <f t="shared" si="1"/>
        <v>0</v>
      </c>
      <c r="AJ34" s="51">
        <f t="shared" si="2"/>
        <v>0</v>
      </c>
      <c r="AK34" s="3">
        <f t="shared" si="3"/>
        <v>0</v>
      </c>
      <c r="AL34" s="51">
        <f t="shared" si="4"/>
        <v>0</v>
      </c>
      <c r="AM34" s="33">
        <v>0.72399999999999998</v>
      </c>
      <c r="AN34" s="3">
        <v>9000</v>
      </c>
    </row>
    <row r="35" spans="1:40" hidden="1">
      <c r="A35" s="31" t="s">
        <v>24</v>
      </c>
      <c r="B35" s="28" t="s">
        <v>88</v>
      </c>
      <c r="C35" s="35"/>
      <c r="D35" s="36"/>
      <c r="E35" s="35"/>
      <c r="F35" s="35"/>
      <c r="G35" s="35"/>
      <c r="H35" s="35"/>
      <c r="I35" s="35"/>
      <c r="J35" s="35"/>
      <c r="K35" s="36"/>
      <c r="L35" s="35"/>
      <c r="M35" s="35"/>
      <c r="N35" s="35"/>
      <c r="O35" s="35"/>
      <c r="P35" s="35"/>
      <c r="Q35" s="35"/>
      <c r="R35" s="36"/>
      <c r="S35" s="35"/>
      <c r="T35" s="35"/>
      <c r="U35" s="35"/>
      <c r="V35" s="35"/>
      <c r="W35" s="35"/>
      <c r="X35" s="35"/>
      <c r="Y35" s="36"/>
      <c r="Z35" s="35"/>
      <c r="AA35" s="35"/>
      <c r="AB35" s="35"/>
      <c r="AC35" s="35"/>
      <c r="AD35" s="35"/>
      <c r="AE35" s="35"/>
      <c r="AF35" s="38"/>
      <c r="AG35" s="45"/>
      <c r="AH35" s="7">
        <f t="shared" si="0"/>
        <v>0</v>
      </c>
      <c r="AI35" s="13">
        <f t="shared" si="1"/>
        <v>0</v>
      </c>
      <c r="AJ35" s="51">
        <f t="shared" si="2"/>
        <v>0</v>
      </c>
      <c r="AK35" s="3">
        <f t="shared" si="3"/>
        <v>0</v>
      </c>
      <c r="AL35" s="51">
        <f t="shared" si="4"/>
        <v>0</v>
      </c>
      <c r="AM35" s="33">
        <v>0.58299999999999996</v>
      </c>
      <c r="AN35" s="3">
        <v>9000</v>
      </c>
    </row>
    <row r="36" spans="1:40" hidden="1">
      <c r="A36" s="31" t="s">
        <v>23</v>
      </c>
      <c r="B36" s="28" t="s">
        <v>88</v>
      </c>
      <c r="C36" s="35"/>
      <c r="D36" s="35"/>
      <c r="E36" s="36"/>
      <c r="F36" s="36"/>
      <c r="G36" s="36"/>
      <c r="H36" s="36"/>
      <c r="I36" s="35"/>
      <c r="J36" s="35"/>
      <c r="K36" s="35"/>
      <c r="L36" s="36"/>
      <c r="M36" s="36"/>
      <c r="N36" s="36"/>
      <c r="O36" s="36"/>
      <c r="P36" s="35"/>
      <c r="Q36" s="35"/>
      <c r="R36" s="35"/>
      <c r="S36" s="36"/>
      <c r="T36" s="36"/>
      <c r="U36" s="36"/>
      <c r="V36" s="36"/>
      <c r="W36" s="35"/>
      <c r="X36" s="35"/>
      <c r="Y36" s="35"/>
      <c r="Z36" s="36"/>
      <c r="AA36" s="36"/>
      <c r="AB36" s="36"/>
      <c r="AC36" s="36"/>
      <c r="AD36" s="35"/>
      <c r="AE36" s="35"/>
      <c r="AF36" s="37"/>
      <c r="AG36" s="45"/>
      <c r="AH36" s="7">
        <f t="shared" si="0"/>
        <v>0</v>
      </c>
      <c r="AI36" s="13">
        <f t="shared" si="1"/>
        <v>0</v>
      </c>
      <c r="AJ36" s="51">
        <f t="shared" si="2"/>
        <v>0</v>
      </c>
      <c r="AK36" s="3">
        <f t="shared" si="3"/>
        <v>0</v>
      </c>
      <c r="AL36" s="51">
        <f t="shared" si="4"/>
        <v>0</v>
      </c>
      <c r="AM36" s="33">
        <v>0.53800000000000003</v>
      </c>
      <c r="AN36" s="3">
        <v>9000</v>
      </c>
    </row>
    <row r="37" spans="1:40" hidden="1">
      <c r="A37" s="31" t="s">
        <v>28</v>
      </c>
      <c r="B37" s="28" t="s">
        <v>89</v>
      </c>
      <c r="C37" s="36"/>
      <c r="D37" s="35"/>
      <c r="E37" s="35"/>
      <c r="F37" s="35"/>
      <c r="G37" s="35"/>
      <c r="H37" s="35"/>
      <c r="I37" s="35"/>
      <c r="J37" s="36"/>
      <c r="K37" s="35"/>
      <c r="L37" s="35"/>
      <c r="M37" s="35"/>
      <c r="N37" s="35"/>
      <c r="O37" s="35"/>
      <c r="P37" s="35"/>
      <c r="Q37" s="36"/>
      <c r="R37" s="35"/>
      <c r="S37" s="35"/>
      <c r="T37" s="35"/>
      <c r="U37" s="35"/>
      <c r="V37" s="35"/>
      <c r="W37" s="35"/>
      <c r="X37" s="36"/>
      <c r="Y37" s="35"/>
      <c r="Z37" s="35"/>
      <c r="AA37" s="35"/>
      <c r="AB37" s="35"/>
      <c r="AC37" s="35"/>
      <c r="AD37" s="35"/>
      <c r="AE37" s="36"/>
      <c r="AF37" s="37"/>
      <c r="AG37" s="45"/>
      <c r="AH37" s="7">
        <f t="shared" si="0"/>
        <v>0</v>
      </c>
      <c r="AI37" s="13">
        <f t="shared" si="1"/>
        <v>0</v>
      </c>
      <c r="AJ37" s="51">
        <f t="shared" si="2"/>
        <v>0</v>
      </c>
      <c r="AK37" s="3">
        <f t="shared" si="3"/>
        <v>0</v>
      </c>
      <c r="AL37" s="51">
        <f t="shared" si="4"/>
        <v>0</v>
      </c>
      <c r="AM37" s="33">
        <v>0.73899999999999999</v>
      </c>
      <c r="AN37" s="3">
        <v>9000</v>
      </c>
    </row>
    <row r="38" spans="1:40" hidden="1">
      <c r="A38" s="31" t="s">
        <v>29</v>
      </c>
      <c r="B38" s="28" t="s">
        <v>89</v>
      </c>
      <c r="C38" s="35"/>
      <c r="D38" s="35"/>
      <c r="E38" s="35"/>
      <c r="F38" s="35"/>
      <c r="G38" s="35"/>
      <c r="H38" s="35"/>
      <c r="I38" s="36"/>
      <c r="J38" s="35"/>
      <c r="K38" s="35"/>
      <c r="L38" s="35"/>
      <c r="M38" s="35"/>
      <c r="N38" s="35"/>
      <c r="O38" s="35"/>
      <c r="P38" s="36"/>
      <c r="Q38" s="35"/>
      <c r="R38" s="35"/>
      <c r="S38" s="35"/>
      <c r="T38" s="35"/>
      <c r="U38" s="35"/>
      <c r="V38" s="35"/>
      <c r="W38" s="36"/>
      <c r="X38" s="35"/>
      <c r="Y38" s="35"/>
      <c r="Z38" s="35"/>
      <c r="AA38" s="35"/>
      <c r="AB38" s="35"/>
      <c r="AC38" s="35"/>
      <c r="AD38" s="36"/>
      <c r="AE38" s="35"/>
      <c r="AF38" s="37"/>
      <c r="AG38" s="45"/>
      <c r="AH38" s="7">
        <f t="shared" si="0"/>
        <v>0</v>
      </c>
      <c r="AI38" s="13">
        <f t="shared" si="1"/>
        <v>0</v>
      </c>
      <c r="AJ38" s="51">
        <f t="shared" si="2"/>
        <v>0</v>
      </c>
      <c r="AK38" s="3">
        <f t="shared" si="3"/>
        <v>0</v>
      </c>
      <c r="AL38" s="51">
        <f t="shared" si="4"/>
        <v>0</v>
      </c>
      <c r="AM38" s="33">
        <v>0.79</v>
      </c>
      <c r="AN38" s="3">
        <v>9000</v>
      </c>
    </row>
    <row r="39" spans="1:40" hidden="1">
      <c r="A39" s="31" t="s">
        <v>22</v>
      </c>
      <c r="B39" s="28" t="s">
        <v>36</v>
      </c>
      <c r="C39" s="35"/>
      <c r="D39" s="35"/>
      <c r="E39" s="35"/>
      <c r="F39" s="35"/>
      <c r="G39" s="35"/>
      <c r="H39" s="35"/>
      <c r="I39" s="36"/>
      <c r="J39" s="35"/>
      <c r="K39" s="35"/>
      <c r="L39" s="35"/>
      <c r="M39" s="35"/>
      <c r="N39" s="35"/>
      <c r="O39" s="35"/>
      <c r="P39" s="36"/>
      <c r="Q39" s="35"/>
      <c r="R39" s="35"/>
      <c r="S39" s="35"/>
      <c r="T39" s="35"/>
      <c r="U39" s="35"/>
      <c r="V39" s="35"/>
      <c r="W39" s="36"/>
      <c r="X39" s="35"/>
      <c r="Y39" s="35"/>
      <c r="Z39" s="35"/>
      <c r="AA39" s="35"/>
      <c r="AB39" s="35"/>
      <c r="AC39" s="35"/>
      <c r="AD39" s="36"/>
      <c r="AE39" s="35"/>
      <c r="AF39" s="37"/>
      <c r="AG39" s="45"/>
      <c r="AH39" s="7">
        <f t="shared" si="0"/>
        <v>0</v>
      </c>
      <c r="AI39" s="13">
        <f>SUM(I39:J39,P39:Q39,W39:X39,AD39:AE39,C39)</f>
        <v>0</v>
      </c>
      <c r="AJ39" s="51">
        <f t="shared" si="2"/>
        <v>0</v>
      </c>
      <c r="AK39" s="3">
        <f t="shared" si="3"/>
        <v>0</v>
      </c>
      <c r="AL39" s="51">
        <f t="shared" si="4"/>
        <v>0</v>
      </c>
      <c r="AM39" s="33">
        <v>1.35</v>
      </c>
      <c r="AN39" s="3">
        <v>9000</v>
      </c>
    </row>
    <row r="40" spans="1:40" hidden="1">
      <c r="A40" s="31" t="s">
        <v>50</v>
      </c>
      <c r="B40" s="28" t="s">
        <v>90</v>
      </c>
      <c r="C40" s="35"/>
      <c r="D40" s="36"/>
      <c r="E40" s="36"/>
      <c r="F40" s="36"/>
      <c r="G40" s="36"/>
      <c r="H40" s="36"/>
      <c r="I40" s="35"/>
      <c r="J40" s="35"/>
      <c r="K40" s="36"/>
      <c r="L40" s="36"/>
      <c r="M40" s="36"/>
      <c r="N40" s="36"/>
      <c r="O40" s="36"/>
      <c r="P40" s="35"/>
      <c r="Q40" s="35"/>
      <c r="R40" s="36"/>
      <c r="S40" s="36"/>
      <c r="T40" s="36"/>
      <c r="U40" s="36"/>
      <c r="V40" s="36"/>
      <c r="W40" s="35"/>
      <c r="X40" s="35"/>
      <c r="Y40" s="36"/>
      <c r="Z40" s="36"/>
      <c r="AA40" s="36"/>
      <c r="AB40" s="36"/>
      <c r="AC40" s="36"/>
      <c r="AD40" s="35"/>
      <c r="AE40" s="35"/>
      <c r="AF40" s="38"/>
      <c r="AG40" s="45"/>
      <c r="AH40" s="7">
        <f t="shared" ref="AH40:AH63" si="5">COUNT(C40:AG40)</f>
        <v>0</v>
      </c>
      <c r="AI40" s="13">
        <f t="shared" si="1"/>
        <v>0</v>
      </c>
      <c r="AJ40" s="51">
        <f t="shared" si="2"/>
        <v>0</v>
      </c>
      <c r="AK40" s="3">
        <f t="shared" si="3"/>
        <v>0</v>
      </c>
      <c r="AL40" s="51">
        <f t="shared" si="4"/>
        <v>0</v>
      </c>
      <c r="AM40" s="33">
        <v>0.84699999999999998</v>
      </c>
      <c r="AN40" s="3">
        <v>9000</v>
      </c>
    </row>
    <row r="41" spans="1:40" hidden="1">
      <c r="A41" s="31" t="s">
        <v>59</v>
      </c>
      <c r="B41" s="28" t="s">
        <v>91</v>
      </c>
      <c r="C41" s="35"/>
      <c r="D41" s="35"/>
      <c r="E41" s="35"/>
      <c r="F41" s="35"/>
      <c r="G41" s="36"/>
      <c r="H41" s="36"/>
      <c r="I41" s="35"/>
      <c r="J41" s="35"/>
      <c r="K41" s="35"/>
      <c r="L41" s="35"/>
      <c r="M41" s="35"/>
      <c r="N41" s="36"/>
      <c r="O41" s="36"/>
      <c r="P41" s="35"/>
      <c r="Q41" s="35"/>
      <c r="R41" s="35"/>
      <c r="S41" s="35"/>
      <c r="T41" s="35"/>
      <c r="U41" s="36"/>
      <c r="V41" s="36"/>
      <c r="W41" s="35"/>
      <c r="X41" s="35"/>
      <c r="Y41" s="35"/>
      <c r="Z41" s="35"/>
      <c r="AA41" s="35"/>
      <c r="AB41" s="36"/>
      <c r="AC41" s="36"/>
      <c r="AD41" s="35"/>
      <c r="AE41" s="35"/>
      <c r="AF41" s="37"/>
      <c r="AG41" s="45"/>
      <c r="AH41" s="7">
        <f t="shared" si="5"/>
        <v>0</v>
      </c>
      <c r="AI41" s="30">
        <f>SUM(C41:AG41)</f>
        <v>0</v>
      </c>
      <c r="AJ41" s="52">
        <f t="shared" si="2"/>
        <v>0</v>
      </c>
      <c r="AK41" s="3">
        <f t="shared" si="3"/>
        <v>0</v>
      </c>
      <c r="AL41" s="51">
        <f t="shared" si="4"/>
        <v>0</v>
      </c>
      <c r="AM41" s="33">
        <v>1.276</v>
      </c>
      <c r="AN41" s="3">
        <v>9000</v>
      </c>
    </row>
    <row r="42" spans="1:40" hidden="1">
      <c r="A42" s="31" t="s">
        <v>59</v>
      </c>
      <c r="B42" s="28" t="s">
        <v>92</v>
      </c>
      <c r="C42" s="35"/>
      <c r="D42" s="36"/>
      <c r="E42" s="36"/>
      <c r="F42" s="36"/>
      <c r="G42" s="35"/>
      <c r="H42" s="35"/>
      <c r="I42" s="35"/>
      <c r="J42" s="35"/>
      <c r="K42" s="36"/>
      <c r="L42" s="36"/>
      <c r="M42" s="36"/>
      <c r="N42" s="35"/>
      <c r="O42" s="35"/>
      <c r="P42" s="35"/>
      <c r="Q42" s="35"/>
      <c r="R42" s="36"/>
      <c r="S42" s="36"/>
      <c r="T42" s="36"/>
      <c r="U42" s="35"/>
      <c r="V42" s="35"/>
      <c r="W42" s="35"/>
      <c r="X42" s="35"/>
      <c r="Y42" s="36"/>
      <c r="Z42" s="36"/>
      <c r="AA42" s="36"/>
      <c r="AB42" s="35"/>
      <c r="AC42" s="35"/>
      <c r="AD42" s="35"/>
      <c r="AE42" s="35"/>
      <c r="AF42" s="38"/>
      <c r="AG42" s="45"/>
      <c r="AH42" s="7">
        <f t="shared" si="5"/>
        <v>0</v>
      </c>
      <c r="AI42" s="30">
        <f t="shared" ref="AI42:AI63" si="6">SUM(C42:AG42)</f>
        <v>0</v>
      </c>
      <c r="AJ42" s="52">
        <f t="shared" si="2"/>
        <v>0</v>
      </c>
      <c r="AK42" s="3">
        <f t="shared" si="3"/>
        <v>0</v>
      </c>
      <c r="AL42" s="51">
        <f t="shared" si="4"/>
        <v>0</v>
      </c>
      <c r="AM42" s="33">
        <v>1.077</v>
      </c>
      <c r="AN42" s="3">
        <v>9000</v>
      </c>
    </row>
    <row r="43" spans="1:40" hidden="1">
      <c r="A43" s="31" t="s">
        <v>31</v>
      </c>
      <c r="B43" s="28" t="s">
        <v>100</v>
      </c>
      <c r="C43" s="35"/>
      <c r="D43" s="35"/>
      <c r="E43" s="35"/>
      <c r="F43" s="35"/>
      <c r="G43" s="35"/>
      <c r="H43" s="35"/>
      <c r="I43" s="36"/>
      <c r="J43" s="35"/>
      <c r="K43" s="35"/>
      <c r="L43" s="35"/>
      <c r="M43" s="35"/>
      <c r="N43" s="35"/>
      <c r="O43" s="35"/>
      <c r="P43" s="36"/>
      <c r="Q43" s="35"/>
      <c r="R43" s="35"/>
      <c r="S43" s="35"/>
      <c r="T43" s="35"/>
      <c r="U43" s="35"/>
      <c r="V43" s="35"/>
      <c r="W43" s="36"/>
      <c r="X43" s="35"/>
      <c r="Y43" s="35"/>
      <c r="Z43" s="35"/>
      <c r="AA43" s="35"/>
      <c r="AB43" s="35"/>
      <c r="AC43" s="35"/>
      <c r="AD43" s="36"/>
      <c r="AE43" s="35"/>
      <c r="AF43" s="37"/>
      <c r="AG43" s="45"/>
      <c r="AH43" s="7">
        <f t="shared" si="5"/>
        <v>0</v>
      </c>
      <c r="AI43" s="30">
        <f t="shared" si="6"/>
        <v>0</v>
      </c>
      <c r="AJ43" s="52">
        <f t="shared" si="2"/>
        <v>0</v>
      </c>
      <c r="AK43" s="3">
        <f t="shared" si="3"/>
        <v>0</v>
      </c>
      <c r="AL43" s="51">
        <f t="shared" si="4"/>
        <v>0</v>
      </c>
      <c r="AM43" s="33">
        <v>1.36</v>
      </c>
      <c r="AN43" s="3">
        <v>9000</v>
      </c>
    </row>
    <row r="44" spans="1:40" hidden="1">
      <c r="A44" s="31" t="s">
        <v>33</v>
      </c>
      <c r="B44" s="28" t="s">
        <v>101</v>
      </c>
      <c r="C44" s="36"/>
      <c r="D44" s="35"/>
      <c r="E44" s="35"/>
      <c r="F44" s="35"/>
      <c r="G44" s="35"/>
      <c r="H44" s="35"/>
      <c r="I44" s="35"/>
      <c r="J44" s="36"/>
      <c r="K44" s="35"/>
      <c r="L44" s="35"/>
      <c r="M44" s="35"/>
      <c r="N44" s="35"/>
      <c r="O44" s="35"/>
      <c r="P44" s="35"/>
      <c r="Q44" s="36"/>
      <c r="R44" s="35"/>
      <c r="S44" s="35"/>
      <c r="T44" s="35"/>
      <c r="U44" s="35"/>
      <c r="V44" s="35"/>
      <c r="W44" s="35"/>
      <c r="X44" s="36"/>
      <c r="Y44" s="35"/>
      <c r="Z44" s="35"/>
      <c r="AA44" s="35"/>
      <c r="AB44" s="35"/>
      <c r="AC44" s="35"/>
      <c r="AD44" s="35"/>
      <c r="AE44" s="36"/>
      <c r="AF44" s="37"/>
      <c r="AG44" s="45"/>
      <c r="AH44" s="7">
        <f t="shared" si="5"/>
        <v>0</v>
      </c>
      <c r="AI44" s="30">
        <f t="shared" si="6"/>
        <v>0</v>
      </c>
      <c r="AJ44" s="52">
        <f t="shared" si="2"/>
        <v>0</v>
      </c>
      <c r="AK44" s="3">
        <f t="shared" si="3"/>
        <v>0</v>
      </c>
      <c r="AL44" s="51">
        <f t="shared" si="4"/>
        <v>0</v>
      </c>
      <c r="AM44" s="33">
        <v>1.3839999999999999</v>
      </c>
      <c r="AN44" s="3">
        <v>9000</v>
      </c>
    </row>
    <row r="45" spans="1:40" hidden="1">
      <c r="A45" s="31" t="s">
        <v>31</v>
      </c>
      <c r="B45" s="28" t="s">
        <v>102</v>
      </c>
      <c r="C45" s="36"/>
      <c r="D45" s="35"/>
      <c r="E45" s="35"/>
      <c r="F45" s="35"/>
      <c r="G45" s="35"/>
      <c r="H45" s="35"/>
      <c r="I45" s="35"/>
      <c r="J45" s="36"/>
      <c r="K45" s="35"/>
      <c r="L45" s="35"/>
      <c r="M45" s="35"/>
      <c r="N45" s="35"/>
      <c r="O45" s="35"/>
      <c r="P45" s="35"/>
      <c r="Q45" s="36"/>
      <c r="R45" s="35"/>
      <c r="S45" s="35"/>
      <c r="T45" s="35"/>
      <c r="U45" s="35"/>
      <c r="V45" s="35"/>
      <c r="W45" s="35"/>
      <c r="X45" s="36"/>
      <c r="Y45" s="35"/>
      <c r="Z45" s="35"/>
      <c r="AA45" s="35"/>
      <c r="AB45" s="35"/>
      <c r="AC45" s="35"/>
      <c r="AD45" s="35"/>
      <c r="AE45" s="36"/>
      <c r="AF45" s="37"/>
      <c r="AG45" s="45"/>
      <c r="AH45" s="7">
        <f t="shared" si="5"/>
        <v>0</v>
      </c>
      <c r="AI45" s="30">
        <f t="shared" si="6"/>
        <v>0</v>
      </c>
      <c r="AJ45" s="52">
        <f t="shared" si="2"/>
        <v>0</v>
      </c>
      <c r="AK45" s="3">
        <f t="shared" si="3"/>
        <v>0</v>
      </c>
      <c r="AL45" s="51">
        <f t="shared" si="4"/>
        <v>0</v>
      </c>
      <c r="AM45" s="33">
        <v>1.387</v>
      </c>
      <c r="AN45" s="3">
        <v>9000</v>
      </c>
    </row>
    <row r="46" spans="1:40" hidden="1">
      <c r="A46" s="31" t="s">
        <v>23</v>
      </c>
      <c r="B46" s="28" t="s">
        <v>37</v>
      </c>
      <c r="C46" s="35"/>
      <c r="D46" s="35"/>
      <c r="E46" s="35"/>
      <c r="F46" s="35"/>
      <c r="G46" s="35"/>
      <c r="H46" s="36"/>
      <c r="I46" s="35"/>
      <c r="J46" s="35"/>
      <c r="K46" s="35"/>
      <c r="L46" s="35"/>
      <c r="M46" s="35"/>
      <c r="N46" s="35"/>
      <c r="O46" s="36"/>
      <c r="P46" s="35"/>
      <c r="Q46" s="35"/>
      <c r="R46" s="35"/>
      <c r="S46" s="35"/>
      <c r="T46" s="35"/>
      <c r="U46" s="35"/>
      <c r="V46" s="36"/>
      <c r="W46" s="35"/>
      <c r="X46" s="35"/>
      <c r="Y46" s="35"/>
      <c r="Z46" s="35"/>
      <c r="AA46" s="35"/>
      <c r="AB46" s="35"/>
      <c r="AC46" s="36"/>
      <c r="AD46" s="35"/>
      <c r="AE46" s="35"/>
      <c r="AF46" s="37"/>
      <c r="AG46" s="45"/>
      <c r="AH46" s="7">
        <f t="shared" si="5"/>
        <v>0</v>
      </c>
      <c r="AI46" s="30">
        <f t="shared" si="6"/>
        <v>0</v>
      </c>
      <c r="AJ46" s="52">
        <f t="shared" si="2"/>
        <v>0</v>
      </c>
      <c r="AK46" s="3">
        <f t="shared" si="3"/>
        <v>0</v>
      </c>
      <c r="AL46" s="51">
        <f t="shared" si="4"/>
        <v>0</v>
      </c>
      <c r="AM46" s="33">
        <v>1.1519999999999999</v>
      </c>
      <c r="AN46" s="3">
        <v>9000</v>
      </c>
    </row>
    <row r="47" spans="1:40">
      <c r="A47" s="31" t="s">
        <v>48</v>
      </c>
      <c r="B47" s="28" t="s">
        <v>93</v>
      </c>
      <c r="C47" s="35"/>
      <c r="D47" s="36">
        <v>10</v>
      </c>
      <c r="E47" s="36">
        <v>10</v>
      </c>
      <c r="F47" s="36">
        <v>10</v>
      </c>
      <c r="G47" s="36">
        <v>10</v>
      </c>
      <c r="H47" s="35"/>
      <c r="I47" s="35"/>
      <c r="J47" s="35"/>
      <c r="K47" s="36">
        <v>10</v>
      </c>
      <c r="L47" s="36">
        <v>10</v>
      </c>
      <c r="M47" s="36">
        <v>10</v>
      </c>
      <c r="N47" s="36">
        <v>10</v>
      </c>
      <c r="O47" s="35"/>
      <c r="P47" s="35"/>
      <c r="Q47" s="35"/>
      <c r="R47" s="36">
        <v>10</v>
      </c>
      <c r="S47" s="36">
        <v>10</v>
      </c>
      <c r="T47" s="36">
        <v>10</v>
      </c>
      <c r="U47" s="36">
        <v>10</v>
      </c>
      <c r="V47" s="35"/>
      <c r="W47" s="35"/>
      <c r="X47" s="35"/>
      <c r="Y47" s="36">
        <v>10</v>
      </c>
      <c r="Z47" s="36">
        <v>10</v>
      </c>
      <c r="AA47" s="36">
        <v>10</v>
      </c>
      <c r="AB47" s="36">
        <v>10</v>
      </c>
      <c r="AC47" s="35"/>
      <c r="AD47" s="35"/>
      <c r="AE47" s="35"/>
      <c r="AF47" s="36">
        <v>10</v>
      </c>
      <c r="AG47" s="45"/>
      <c r="AH47" s="7">
        <f t="shared" si="5"/>
        <v>17</v>
      </c>
      <c r="AI47" s="30">
        <f t="shared" si="6"/>
        <v>170</v>
      </c>
      <c r="AJ47" s="52">
        <f t="shared" si="2"/>
        <v>4.4030000000000005</v>
      </c>
      <c r="AK47" s="3">
        <f t="shared" si="3"/>
        <v>170</v>
      </c>
      <c r="AL47" s="51">
        <f t="shared" si="4"/>
        <v>4.4030000000000005</v>
      </c>
      <c r="AM47" s="33">
        <v>0.77700000000000002</v>
      </c>
      <c r="AN47" s="3">
        <v>9000</v>
      </c>
    </row>
    <row r="48" spans="1:40" hidden="1">
      <c r="A48" s="31" t="s">
        <v>52</v>
      </c>
      <c r="B48" s="28" t="s">
        <v>94</v>
      </c>
      <c r="C48" s="35"/>
      <c r="D48" s="36"/>
      <c r="E48" s="36"/>
      <c r="F48" s="36"/>
      <c r="G48" s="36"/>
      <c r="H48" s="35"/>
      <c r="I48" s="35"/>
      <c r="J48" s="35"/>
      <c r="K48" s="36"/>
      <c r="L48" s="36"/>
      <c r="M48" s="36"/>
      <c r="N48" s="36"/>
      <c r="O48" s="35"/>
      <c r="P48" s="35"/>
      <c r="Q48" s="35"/>
      <c r="R48" s="36"/>
      <c r="S48" s="36"/>
      <c r="T48" s="36"/>
      <c r="U48" s="36"/>
      <c r="V48" s="35"/>
      <c r="W48" s="35"/>
      <c r="X48" s="35"/>
      <c r="Y48" s="36"/>
      <c r="Z48" s="36"/>
      <c r="AA48" s="36"/>
      <c r="AB48" s="36"/>
      <c r="AC48" s="35"/>
      <c r="AD48" s="35"/>
      <c r="AE48" s="35"/>
      <c r="AF48" s="38"/>
      <c r="AG48" s="45"/>
      <c r="AH48" s="7">
        <f t="shared" si="5"/>
        <v>0</v>
      </c>
      <c r="AI48" s="30">
        <f t="shared" si="6"/>
        <v>0</v>
      </c>
      <c r="AJ48" s="52">
        <f t="shared" si="2"/>
        <v>0</v>
      </c>
      <c r="AK48" s="3">
        <f t="shared" si="3"/>
        <v>0</v>
      </c>
      <c r="AL48" s="51">
        <f t="shared" si="4"/>
        <v>0</v>
      </c>
      <c r="AM48" s="33">
        <v>0.84099999999999997</v>
      </c>
      <c r="AN48" s="3">
        <v>9000</v>
      </c>
    </row>
    <row r="49" spans="1:40" hidden="1">
      <c r="A49" s="31" t="s">
        <v>29</v>
      </c>
      <c r="B49" s="28" t="s">
        <v>94</v>
      </c>
      <c r="C49" s="35"/>
      <c r="D49" s="35"/>
      <c r="E49" s="35"/>
      <c r="F49" s="35"/>
      <c r="G49" s="35"/>
      <c r="H49" s="36"/>
      <c r="I49" s="35"/>
      <c r="J49" s="35"/>
      <c r="K49" s="35"/>
      <c r="L49" s="35"/>
      <c r="M49" s="35"/>
      <c r="N49" s="35"/>
      <c r="O49" s="36"/>
      <c r="P49" s="35"/>
      <c r="Q49" s="35"/>
      <c r="R49" s="35"/>
      <c r="S49" s="35"/>
      <c r="T49" s="35"/>
      <c r="U49" s="35"/>
      <c r="V49" s="36"/>
      <c r="W49" s="35"/>
      <c r="X49" s="35"/>
      <c r="Y49" s="35"/>
      <c r="Z49" s="35"/>
      <c r="AA49" s="35"/>
      <c r="AB49" s="35"/>
      <c r="AC49" s="36"/>
      <c r="AD49" s="35"/>
      <c r="AE49" s="35"/>
      <c r="AF49" s="37"/>
      <c r="AG49" s="45"/>
      <c r="AH49" s="7">
        <f t="shared" si="5"/>
        <v>0</v>
      </c>
      <c r="AI49" s="30">
        <f t="shared" si="6"/>
        <v>0</v>
      </c>
      <c r="AJ49" s="52">
        <f t="shared" si="2"/>
        <v>0</v>
      </c>
      <c r="AK49" s="3">
        <f t="shared" si="3"/>
        <v>0</v>
      </c>
      <c r="AL49" s="51">
        <f t="shared" si="4"/>
        <v>0</v>
      </c>
      <c r="AM49" s="33">
        <v>1.224</v>
      </c>
      <c r="AN49" s="3">
        <v>9000</v>
      </c>
    </row>
    <row r="50" spans="1:40" hidden="1">
      <c r="A50" s="31" t="s">
        <v>49</v>
      </c>
      <c r="B50" s="28" t="s">
        <v>95</v>
      </c>
      <c r="C50" s="35"/>
      <c r="D50" s="36"/>
      <c r="E50" s="36"/>
      <c r="F50" s="36"/>
      <c r="G50" s="36"/>
      <c r="H50" s="35"/>
      <c r="I50" s="35"/>
      <c r="J50" s="35"/>
      <c r="K50" s="36"/>
      <c r="L50" s="36"/>
      <c r="M50" s="36"/>
      <c r="N50" s="36"/>
      <c r="O50" s="35"/>
      <c r="P50" s="35"/>
      <c r="Q50" s="35"/>
      <c r="R50" s="36"/>
      <c r="S50" s="36"/>
      <c r="T50" s="36"/>
      <c r="U50" s="36"/>
      <c r="V50" s="35"/>
      <c r="W50" s="35"/>
      <c r="X50" s="35"/>
      <c r="Y50" s="36"/>
      <c r="Z50" s="36"/>
      <c r="AA50" s="36"/>
      <c r="AB50" s="36"/>
      <c r="AC50" s="35"/>
      <c r="AD50" s="35"/>
      <c r="AE50" s="35"/>
      <c r="AF50" s="38"/>
      <c r="AG50" s="45"/>
      <c r="AH50" s="7">
        <f t="shared" si="5"/>
        <v>0</v>
      </c>
      <c r="AI50" s="30">
        <f t="shared" si="6"/>
        <v>0</v>
      </c>
      <c r="AJ50" s="52">
        <f t="shared" si="2"/>
        <v>0</v>
      </c>
      <c r="AK50" s="3">
        <f t="shared" si="3"/>
        <v>0</v>
      </c>
      <c r="AL50" s="51">
        <f t="shared" si="4"/>
        <v>0</v>
      </c>
      <c r="AM50" s="33">
        <v>0.84099999999999997</v>
      </c>
      <c r="AN50" s="3">
        <v>9000</v>
      </c>
    </row>
    <row r="51" spans="1:40" hidden="1">
      <c r="A51" s="31" t="s">
        <v>30</v>
      </c>
      <c r="B51" s="28" t="s">
        <v>95</v>
      </c>
      <c r="C51" s="35"/>
      <c r="D51" s="35"/>
      <c r="E51" s="35"/>
      <c r="F51" s="35"/>
      <c r="G51" s="35"/>
      <c r="H51" s="36"/>
      <c r="I51" s="35"/>
      <c r="J51" s="35"/>
      <c r="K51" s="35"/>
      <c r="L51" s="35"/>
      <c r="M51" s="35"/>
      <c r="N51" s="35"/>
      <c r="O51" s="36"/>
      <c r="P51" s="35"/>
      <c r="Q51" s="35"/>
      <c r="R51" s="35"/>
      <c r="S51" s="35"/>
      <c r="T51" s="35"/>
      <c r="U51" s="35"/>
      <c r="V51" s="36"/>
      <c r="W51" s="35"/>
      <c r="X51" s="35"/>
      <c r="Y51" s="35"/>
      <c r="Z51" s="35"/>
      <c r="AA51" s="35"/>
      <c r="AB51" s="35"/>
      <c r="AC51" s="36"/>
      <c r="AD51" s="35"/>
      <c r="AE51" s="35"/>
      <c r="AF51" s="37"/>
      <c r="AG51" s="45"/>
      <c r="AH51" s="7">
        <f t="shared" si="5"/>
        <v>0</v>
      </c>
      <c r="AI51" s="30">
        <f t="shared" si="6"/>
        <v>0</v>
      </c>
      <c r="AJ51" s="52">
        <f t="shared" si="2"/>
        <v>0</v>
      </c>
      <c r="AK51" s="3">
        <f t="shared" si="3"/>
        <v>0</v>
      </c>
      <c r="AL51" s="51">
        <f t="shared" si="4"/>
        <v>0</v>
      </c>
      <c r="AM51" s="33">
        <v>1.224</v>
      </c>
      <c r="AN51" s="3">
        <v>9000</v>
      </c>
    </row>
    <row r="52" spans="1:40" hidden="1">
      <c r="A52" s="31" t="s">
        <v>60</v>
      </c>
      <c r="B52" s="28" t="s">
        <v>38</v>
      </c>
      <c r="C52" s="35"/>
      <c r="D52" s="35"/>
      <c r="E52" s="35"/>
      <c r="F52" s="35"/>
      <c r="G52" s="36"/>
      <c r="H52" s="35"/>
      <c r="I52" s="35"/>
      <c r="J52" s="35"/>
      <c r="K52" s="35"/>
      <c r="L52" s="35"/>
      <c r="M52" s="35"/>
      <c r="N52" s="36"/>
      <c r="O52" s="35"/>
      <c r="P52" s="35"/>
      <c r="Q52" s="35"/>
      <c r="R52" s="35"/>
      <c r="S52" s="35"/>
      <c r="T52" s="35"/>
      <c r="U52" s="36"/>
      <c r="V52" s="35"/>
      <c r="W52" s="35"/>
      <c r="X52" s="35"/>
      <c r="Y52" s="35"/>
      <c r="Z52" s="35"/>
      <c r="AA52" s="35"/>
      <c r="AB52" s="36"/>
      <c r="AC52" s="35"/>
      <c r="AD52" s="35"/>
      <c r="AE52" s="35"/>
      <c r="AF52" s="37"/>
      <c r="AG52" s="45"/>
      <c r="AH52" s="7">
        <f t="shared" si="5"/>
        <v>0</v>
      </c>
      <c r="AI52" s="30">
        <f t="shared" si="6"/>
        <v>0</v>
      </c>
      <c r="AJ52" s="52">
        <f t="shared" si="2"/>
        <v>0</v>
      </c>
      <c r="AK52" s="3">
        <f t="shared" si="3"/>
        <v>0</v>
      </c>
      <c r="AL52" s="51">
        <f t="shared" si="4"/>
        <v>0</v>
      </c>
      <c r="AM52" s="33">
        <v>0.76200000000000001</v>
      </c>
      <c r="AN52" s="3">
        <v>9000</v>
      </c>
    </row>
    <row r="53" spans="1:40" hidden="1">
      <c r="A53" s="31" t="s">
        <v>61</v>
      </c>
      <c r="B53" s="28" t="s">
        <v>38</v>
      </c>
      <c r="C53" s="35"/>
      <c r="D53" s="35"/>
      <c r="E53" s="35"/>
      <c r="F53" s="35"/>
      <c r="G53" s="36"/>
      <c r="H53" s="35"/>
      <c r="I53" s="35"/>
      <c r="J53" s="35"/>
      <c r="K53" s="35"/>
      <c r="L53" s="35"/>
      <c r="M53" s="35"/>
      <c r="N53" s="36"/>
      <c r="O53" s="35"/>
      <c r="P53" s="35"/>
      <c r="Q53" s="35"/>
      <c r="R53" s="35"/>
      <c r="S53" s="35"/>
      <c r="T53" s="35"/>
      <c r="U53" s="36"/>
      <c r="V53" s="35"/>
      <c r="W53" s="35"/>
      <c r="X53" s="35"/>
      <c r="Y53" s="35"/>
      <c r="Z53" s="35"/>
      <c r="AA53" s="35"/>
      <c r="AB53" s="36"/>
      <c r="AC53" s="35"/>
      <c r="AD53" s="35"/>
      <c r="AE53" s="35"/>
      <c r="AF53" s="37"/>
      <c r="AG53" s="45"/>
      <c r="AH53" s="7">
        <f t="shared" si="5"/>
        <v>0</v>
      </c>
      <c r="AI53" s="30">
        <f t="shared" si="6"/>
        <v>0</v>
      </c>
      <c r="AJ53" s="52">
        <f t="shared" si="2"/>
        <v>0</v>
      </c>
      <c r="AK53" s="3">
        <f t="shared" si="3"/>
        <v>0</v>
      </c>
      <c r="AL53" s="51">
        <f t="shared" si="4"/>
        <v>0</v>
      </c>
      <c r="AM53" s="33">
        <v>0.76200000000000001</v>
      </c>
      <c r="AN53" s="3">
        <v>9000</v>
      </c>
    </row>
    <row r="54" spans="1:40" hidden="1">
      <c r="A54" s="31" t="s">
        <v>62</v>
      </c>
      <c r="B54" s="28" t="s">
        <v>38</v>
      </c>
      <c r="C54" s="35"/>
      <c r="D54" s="35"/>
      <c r="E54" s="35"/>
      <c r="F54" s="36"/>
      <c r="G54" s="35"/>
      <c r="H54" s="35"/>
      <c r="I54" s="35"/>
      <c r="J54" s="35"/>
      <c r="K54" s="35"/>
      <c r="L54" s="35"/>
      <c r="M54" s="36"/>
      <c r="N54" s="35"/>
      <c r="O54" s="35"/>
      <c r="P54" s="35"/>
      <c r="Q54" s="35"/>
      <c r="R54" s="35"/>
      <c r="S54" s="35"/>
      <c r="T54" s="36"/>
      <c r="U54" s="35"/>
      <c r="V54" s="35"/>
      <c r="W54" s="35"/>
      <c r="X54" s="35"/>
      <c r="Y54" s="35"/>
      <c r="Z54" s="35"/>
      <c r="AA54" s="36"/>
      <c r="AB54" s="35"/>
      <c r="AC54" s="35"/>
      <c r="AD54" s="35"/>
      <c r="AE54" s="35"/>
      <c r="AF54" s="37"/>
      <c r="AG54" s="45"/>
      <c r="AH54" s="7">
        <f t="shared" si="5"/>
        <v>0</v>
      </c>
      <c r="AI54" s="30">
        <f t="shared" si="6"/>
        <v>0</v>
      </c>
      <c r="AJ54" s="52">
        <f t="shared" si="2"/>
        <v>0</v>
      </c>
      <c r="AK54" s="3">
        <f t="shared" si="3"/>
        <v>0</v>
      </c>
      <c r="AL54" s="51">
        <f t="shared" si="4"/>
        <v>0</v>
      </c>
      <c r="AM54" s="33">
        <v>0.94799999999999995</v>
      </c>
      <c r="AN54" s="3">
        <v>9000</v>
      </c>
    </row>
    <row r="55" spans="1:40" hidden="1">
      <c r="A55" s="31" t="s">
        <v>63</v>
      </c>
      <c r="B55" s="28" t="s">
        <v>38</v>
      </c>
      <c r="C55" s="35"/>
      <c r="D55" s="35"/>
      <c r="E55" s="35"/>
      <c r="F55" s="36"/>
      <c r="G55" s="35"/>
      <c r="H55" s="35"/>
      <c r="I55" s="35"/>
      <c r="J55" s="35"/>
      <c r="K55" s="35"/>
      <c r="L55" s="35"/>
      <c r="M55" s="36"/>
      <c r="N55" s="35"/>
      <c r="O55" s="35"/>
      <c r="P55" s="35"/>
      <c r="Q55" s="35"/>
      <c r="R55" s="35"/>
      <c r="S55" s="35"/>
      <c r="T55" s="36"/>
      <c r="U55" s="35"/>
      <c r="V55" s="35"/>
      <c r="W55" s="35"/>
      <c r="X55" s="35"/>
      <c r="Y55" s="35"/>
      <c r="Z55" s="35"/>
      <c r="AA55" s="36"/>
      <c r="AB55" s="35"/>
      <c r="AC55" s="35"/>
      <c r="AD55" s="35"/>
      <c r="AE55" s="35"/>
      <c r="AF55" s="37"/>
      <c r="AG55" s="45"/>
      <c r="AH55" s="7">
        <f t="shared" si="5"/>
        <v>0</v>
      </c>
      <c r="AI55" s="30">
        <f t="shared" si="6"/>
        <v>0</v>
      </c>
      <c r="AJ55" s="52">
        <f t="shared" si="2"/>
        <v>0</v>
      </c>
      <c r="AK55" s="3">
        <f t="shared" si="3"/>
        <v>0</v>
      </c>
      <c r="AL55" s="51">
        <f t="shared" si="4"/>
        <v>0</v>
      </c>
      <c r="AM55" s="33">
        <v>0.94799999999999995</v>
      </c>
      <c r="AN55" s="3">
        <v>9000</v>
      </c>
    </row>
    <row r="56" spans="1:40" hidden="1">
      <c r="A56" s="31" t="s">
        <v>64</v>
      </c>
      <c r="B56" s="28" t="s">
        <v>38</v>
      </c>
      <c r="C56" s="35"/>
      <c r="D56" s="35"/>
      <c r="E56" s="36"/>
      <c r="F56" s="35"/>
      <c r="G56" s="35"/>
      <c r="H56" s="35"/>
      <c r="I56" s="35"/>
      <c r="J56" s="35"/>
      <c r="K56" s="35"/>
      <c r="L56" s="36"/>
      <c r="M56" s="35"/>
      <c r="N56" s="35"/>
      <c r="O56" s="35"/>
      <c r="P56" s="35"/>
      <c r="Q56" s="35"/>
      <c r="R56" s="35"/>
      <c r="S56" s="36"/>
      <c r="T56" s="35"/>
      <c r="U56" s="35"/>
      <c r="V56" s="35"/>
      <c r="W56" s="35"/>
      <c r="X56" s="35"/>
      <c r="Y56" s="35"/>
      <c r="Z56" s="36"/>
      <c r="AA56" s="35"/>
      <c r="AB56" s="35"/>
      <c r="AC56" s="35"/>
      <c r="AD56" s="35"/>
      <c r="AE56" s="35"/>
      <c r="AF56" s="37"/>
      <c r="AG56" s="45"/>
      <c r="AH56" s="7">
        <f t="shared" si="5"/>
        <v>0</v>
      </c>
      <c r="AI56" s="30">
        <f t="shared" si="6"/>
        <v>0</v>
      </c>
      <c r="AJ56" s="52">
        <f t="shared" si="2"/>
        <v>0</v>
      </c>
      <c r="AK56" s="3">
        <f t="shared" si="3"/>
        <v>0</v>
      </c>
      <c r="AL56" s="51">
        <f t="shared" si="4"/>
        <v>0</v>
      </c>
      <c r="AM56" s="33">
        <v>1.1080000000000001</v>
      </c>
      <c r="AN56" s="3">
        <v>9000</v>
      </c>
    </row>
    <row r="57" spans="1:40" hidden="1">
      <c r="A57" s="31" t="s">
        <v>65</v>
      </c>
      <c r="B57" s="28" t="s">
        <v>38</v>
      </c>
      <c r="C57" s="35"/>
      <c r="D57" s="35"/>
      <c r="E57" s="36"/>
      <c r="F57" s="35"/>
      <c r="G57" s="35"/>
      <c r="H57" s="35"/>
      <c r="I57" s="35"/>
      <c r="J57" s="35"/>
      <c r="K57" s="35"/>
      <c r="L57" s="36"/>
      <c r="M57" s="35"/>
      <c r="N57" s="35"/>
      <c r="O57" s="35"/>
      <c r="P57" s="35"/>
      <c r="Q57" s="35"/>
      <c r="R57" s="35"/>
      <c r="S57" s="36"/>
      <c r="T57" s="35"/>
      <c r="U57" s="35"/>
      <c r="V57" s="35"/>
      <c r="W57" s="35"/>
      <c r="X57" s="35"/>
      <c r="Y57" s="35"/>
      <c r="Z57" s="36"/>
      <c r="AA57" s="35"/>
      <c r="AB57" s="35"/>
      <c r="AC57" s="35"/>
      <c r="AD57" s="35"/>
      <c r="AE57" s="35"/>
      <c r="AF57" s="37"/>
      <c r="AG57" s="45"/>
      <c r="AH57" s="7">
        <f t="shared" si="5"/>
        <v>0</v>
      </c>
      <c r="AI57" s="30">
        <f t="shared" si="6"/>
        <v>0</v>
      </c>
      <c r="AJ57" s="52">
        <f t="shared" si="2"/>
        <v>0</v>
      </c>
      <c r="AK57" s="3">
        <f t="shared" si="3"/>
        <v>0</v>
      </c>
      <c r="AL57" s="51">
        <f t="shared" si="4"/>
        <v>0</v>
      </c>
      <c r="AM57" s="33">
        <v>1.1080000000000001</v>
      </c>
      <c r="AN57" s="3">
        <v>9000</v>
      </c>
    </row>
    <row r="58" spans="1:40" hidden="1">
      <c r="A58" s="31" t="s">
        <v>66</v>
      </c>
      <c r="B58" s="28" t="s">
        <v>38</v>
      </c>
      <c r="C58" s="35"/>
      <c r="D58" s="36"/>
      <c r="E58" s="35"/>
      <c r="F58" s="35"/>
      <c r="G58" s="35"/>
      <c r="H58" s="35"/>
      <c r="I58" s="35"/>
      <c r="J58" s="35"/>
      <c r="K58" s="36"/>
      <c r="L58" s="35"/>
      <c r="M58" s="35"/>
      <c r="N58" s="35"/>
      <c r="O58" s="35"/>
      <c r="P58" s="35"/>
      <c r="Q58" s="35"/>
      <c r="R58" s="36"/>
      <c r="S58" s="35"/>
      <c r="T58" s="35"/>
      <c r="U58" s="35"/>
      <c r="V58" s="35"/>
      <c r="W58" s="35"/>
      <c r="X58" s="35"/>
      <c r="Y58" s="36"/>
      <c r="Z58" s="35"/>
      <c r="AA58" s="35"/>
      <c r="AB58" s="35"/>
      <c r="AC58" s="35"/>
      <c r="AD58" s="35"/>
      <c r="AE58" s="35"/>
      <c r="AF58" s="38"/>
      <c r="AG58" s="45"/>
      <c r="AH58" s="7">
        <f t="shared" si="5"/>
        <v>0</v>
      </c>
      <c r="AI58" s="30">
        <f t="shared" si="6"/>
        <v>0</v>
      </c>
      <c r="AJ58" s="52">
        <f t="shared" si="2"/>
        <v>0</v>
      </c>
      <c r="AK58" s="3">
        <f t="shared" si="3"/>
        <v>0</v>
      </c>
      <c r="AL58" s="51">
        <f t="shared" si="4"/>
        <v>0</v>
      </c>
      <c r="AM58" s="33">
        <v>1.196</v>
      </c>
      <c r="AN58" s="3">
        <v>9000</v>
      </c>
    </row>
    <row r="59" spans="1:40" hidden="1">
      <c r="A59" s="31" t="s">
        <v>67</v>
      </c>
      <c r="B59" s="28" t="s">
        <v>38</v>
      </c>
      <c r="C59" s="35"/>
      <c r="D59" s="36"/>
      <c r="E59" s="35"/>
      <c r="F59" s="35"/>
      <c r="G59" s="35"/>
      <c r="H59" s="35"/>
      <c r="I59" s="35"/>
      <c r="J59" s="35"/>
      <c r="K59" s="36"/>
      <c r="L59" s="35"/>
      <c r="M59" s="35"/>
      <c r="N59" s="35"/>
      <c r="O59" s="35"/>
      <c r="P59" s="35"/>
      <c r="Q59" s="35"/>
      <c r="R59" s="36"/>
      <c r="S59" s="35"/>
      <c r="T59" s="35"/>
      <c r="U59" s="35"/>
      <c r="V59" s="35"/>
      <c r="W59" s="35"/>
      <c r="X59" s="35"/>
      <c r="Y59" s="36"/>
      <c r="Z59" s="35"/>
      <c r="AA59" s="35"/>
      <c r="AB59" s="35"/>
      <c r="AC59" s="35"/>
      <c r="AD59" s="35"/>
      <c r="AE59" s="35"/>
      <c r="AF59" s="38"/>
      <c r="AG59" s="45"/>
      <c r="AH59" s="7">
        <f t="shared" si="5"/>
        <v>0</v>
      </c>
      <c r="AI59" s="30">
        <f t="shared" si="6"/>
        <v>0</v>
      </c>
      <c r="AJ59" s="52">
        <f t="shared" si="2"/>
        <v>0</v>
      </c>
      <c r="AK59" s="3">
        <f t="shared" si="3"/>
        <v>0</v>
      </c>
      <c r="AL59" s="51">
        <f t="shared" si="4"/>
        <v>0</v>
      </c>
      <c r="AM59" s="33">
        <v>1.196</v>
      </c>
      <c r="AN59" s="3">
        <v>9000</v>
      </c>
    </row>
    <row r="60" spans="1:40">
      <c r="A60" s="31" t="s">
        <v>68</v>
      </c>
      <c r="B60" s="28" t="s">
        <v>39</v>
      </c>
      <c r="C60" s="35"/>
      <c r="D60" s="35"/>
      <c r="E60" s="35"/>
      <c r="F60" s="35"/>
      <c r="G60" s="35"/>
      <c r="H60" s="36">
        <v>10</v>
      </c>
      <c r="I60" s="35"/>
      <c r="J60" s="35"/>
      <c r="K60" s="35"/>
      <c r="L60" s="35"/>
      <c r="M60" s="35"/>
      <c r="N60" s="35"/>
      <c r="O60" s="36">
        <v>10</v>
      </c>
      <c r="P60" s="35"/>
      <c r="Q60" s="35"/>
      <c r="R60" s="35"/>
      <c r="S60" s="35"/>
      <c r="T60" s="35"/>
      <c r="U60" s="35"/>
      <c r="V60" s="36">
        <v>10</v>
      </c>
      <c r="W60" s="35"/>
      <c r="X60" s="35"/>
      <c r="Y60" s="35"/>
      <c r="Z60" s="35"/>
      <c r="AA60" s="35"/>
      <c r="AB60" s="35"/>
      <c r="AC60" s="36">
        <v>10</v>
      </c>
      <c r="AD60" s="35"/>
      <c r="AE60" s="35"/>
      <c r="AF60" s="37"/>
      <c r="AG60" s="45"/>
      <c r="AH60" s="7">
        <f t="shared" si="5"/>
        <v>4</v>
      </c>
      <c r="AI60" s="30">
        <f t="shared" si="6"/>
        <v>40</v>
      </c>
      <c r="AJ60" s="52">
        <f t="shared" si="2"/>
        <v>1.0226666666666666</v>
      </c>
      <c r="AK60" s="3">
        <f t="shared" si="3"/>
        <v>40</v>
      </c>
      <c r="AL60" s="51">
        <f t="shared" si="4"/>
        <v>1.0226666666666666</v>
      </c>
      <c r="AM60" s="33">
        <v>0.76700000000000002</v>
      </c>
      <c r="AN60" s="3">
        <v>9000</v>
      </c>
    </row>
    <row r="61" spans="1:40">
      <c r="A61" s="31" t="s">
        <v>23</v>
      </c>
      <c r="B61" s="28" t="s">
        <v>39</v>
      </c>
      <c r="C61" s="36">
        <v>10</v>
      </c>
      <c r="D61" s="35"/>
      <c r="E61" s="35"/>
      <c r="F61" s="35"/>
      <c r="G61" s="35"/>
      <c r="H61" s="35"/>
      <c r="I61" s="36">
        <v>10</v>
      </c>
      <c r="J61" s="36">
        <v>10</v>
      </c>
      <c r="K61" s="35"/>
      <c r="L61" s="35"/>
      <c r="M61" s="35"/>
      <c r="N61" s="35"/>
      <c r="O61" s="35"/>
      <c r="P61" s="36">
        <v>10</v>
      </c>
      <c r="Q61" s="36">
        <v>10</v>
      </c>
      <c r="R61" s="35"/>
      <c r="S61" s="35"/>
      <c r="T61" s="35"/>
      <c r="U61" s="35"/>
      <c r="V61" s="35"/>
      <c r="W61" s="36">
        <v>10</v>
      </c>
      <c r="X61" s="36">
        <v>10</v>
      </c>
      <c r="Y61" s="35"/>
      <c r="Z61" s="35"/>
      <c r="AA61" s="35"/>
      <c r="AB61" s="35"/>
      <c r="AC61" s="35"/>
      <c r="AD61" s="36">
        <v>10</v>
      </c>
      <c r="AE61" s="36">
        <v>10</v>
      </c>
      <c r="AF61" s="37"/>
      <c r="AG61" s="45"/>
      <c r="AH61" s="7">
        <f t="shared" si="5"/>
        <v>9</v>
      </c>
      <c r="AI61" s="30">
        <f t="shared" si="6"/>
        <v>90</v>
      </c>
      <c r="AJ61" s="52">
        <f t="shared" si="2"/>
        <v>3.2280000000000002</v>
      </c>
      <c r="AK61" s="3">
        <f t="shared" si="3"/>
        <v>90</v>
      </c>
      <c r="AL61" s="51">
        <f t="shared" si="4"/>
        <v>3.2280000000000002</v>
      </c>
      <c r="AM61" s="33">
        <v>1.0760000000000001</v>
      </c>
      <c r="AN61" s="3">
        <v>9000</v>
      </c>
    </row>
    <row r="62" spans="1:40" hidden="1">
      <c r="A62" s="31" t="s">
        <v>69</v>
      </c>
      <c r="B62" s="28" t="s">
        <v>96</v>
      </c>
      <c r="C62" s="35"/>
      <c r="D62" s="35"/>
      <c r="E62" s="35"/>
      <c r="F62" s="35"/>
      <c r="G62" s="35"/>
      <c r="H62" s="36"/>
      <c r="I62" s="35"/>
      <c r="J62" s="35"/>
      <c r="K62" s="35"/>
      <c r="L62" s="35"/>
      <c r="M62" s="35"/>
      <c r="N62" s="35"/>
      <c r="O62" s="36"/>
      <c r="P62" s="35"/>
      <c r="Q62" s="35"/>
      <c r="R62" s="35"/>
      <c r="S62" s="35"/>
      <c r="T62" s="35"/>
      <c r="U62" s="35"/>
      <c r="V62" s="36"/>
      <c r="W62" s="35"/>
      <c r="X62" s="35"/>
      <c r="Y62" s="35"/>
      <c r="Z62" s="35"/>
      <c r="AA62" s="35"/>
      <c r="AB62" s="35"/>
      <c r="AC62" s="36"/>
      <c r="AD62" s="35"/>
      <c r="AE62" s="35"/>
      <c r="AF62" s="37"/>
      <c r="AG62" s="45"/>
      <c r="AH62" s="7">
        <f t="shared" si="5"/>
        <v>0</v>
      </c>
      <c r="AI62" s="30">
        <f t="shared" si="6"/>
        <v>0</v>
      </c>
      <c r="AJ62" s="52">
        <f t="shared" si="2"/>
        <v>0</v>
      </c>
      <c r="AK62" s="3">
        <f t="shared" si="3"/>
        <v>0</v>
      </c>
      <c r="AL62" s="51">
        <f t="shared" si="4"/>
        <v>0</v>
      </c>
      <c r="AM62" s="33">
        <v>0.76700000000000002</v>
      </c>
      <c r="AN62" s="3">
        <v>9000</v>
      </c>
    </row>
    <row r="63" spans="1:40" hidden="1">
      <c r="A63" s="32" t="s">
        <v>22</v>
      </c>
      <c r="B63" s="29" t="s">
        <v>96</v>
      </c>
      <c r="C63" s="44"/>
      <c r="D63" s="39"/>
      <c r="E63" s="39"/>
      <c r="F63" s="39"/>
      <c r="G63" s="39"/>
      <c r="H63" s="39"/>
      <c r="I63" s="44"/>
      <c r="J63" s="44"/>
      <c r="K63" s="39"/>
      <c r="L63" s="39"/>
      <c r="M63" s="39"/>
      <c r="N63" s="39"/>
      <c r="O63" s="39"/>
      <c r="P63" s="44"/>
      <c r="Q63" s="44"/>
      <c r="R63" s="39"/>
      <c r="S63" s="39"/>
      <c r="T63" s="39"/>
      <c r="U63" s="39"/>
      <c r="V63" s="39"/>
      <c r="W63" s="44"/>
      <c r="X63" s="44"/>
      <c r="Y63" s="39"/>
      <c r="Z63" s="39"/>
      <c r="AA63" s="39"/>
      <c r="AB63" s="39"/>
      <c r="AC63" s="39"/>
      <c r="AD63" s="44"/>
      <c r="AE63" s="44"/>
      <c r="AF63" s="40"/>
      <c r="AG63" s="45"/>
      <c r="AH63" s="7">
        <f t="shared" si="5"/>
        <v>0</v>
      </c>
      <c r="AI63" s="30">
        <f t="shared" si="6"/>
        <v>0</v>
      </c>
      <c r="AJ63" s="52">
        <f t="shared" si="2"/>
        <v>0</v>
      </c>
      <c r="AK63" s="3">
        <f t="shared" si="3"/>
        <v>0</v>
      </c>
      <c r="AL63" s="51">
        <f t="shared" si="4"/>
        <v>0</v>
      </c>
      <c r="AM63" s="34">
        <v>1.06</v>
      </c>
      <c r="AN63" s="3">
        <v>9000</v>
      </c>
    </row>
    <row r="64" spans="1:40">
      <c r="C64" s="55">
        <f>COUNT(C8:C63)</f>
        <v>3</v>
      </c>
      <c r="D64" s="55">
        <f t="shared" ref="D64:AG64" si="7">COUNT(D8:D63)</f>
        <v>3</v>
      </c>
      <c r="E64" s="55">
        <f t="shared" si="7"/>
        <v>4</v>
      </c>
      <c r="F64" s="55">
        <f t="shared" si="7"/>
        <v>3</v>
      </c>
      <c r="G64" s="55">
        <f t="shared" si="7"/>
        <v>3</v>
      </c>
      <c r="H64" s="55">
        <f t="shared" si="7"/>
        <v>4</v>
      </c>
      <c r="I64" s="55">
        <f t="shared" si="7"/>
        <v>3</v>
      </c>
      <c r="J64" s="55">
        <f t="shared" si="7"/>
        <v>3</v>
      </c>
      <c r="K64" s="55">
        <f t="shared" si="7"/>
        <v>3</v>
      </c>
      <c r="L64" s="55">
        <f t="shared" si="7"/>
        <v>4</v>
      </c>
      <c r="M64" s="55">
        <f t="shared" si="7"/>
        <v>3</v>
      </c>
      <c r="N64" s="55">
        <f t="shared" si="7"/>
        <v>3</v>
      </c>
      <c r="O64" s="55">
        <f t="shared" si="7"/>
        <v>4</v>
      </c>
      <c r="P64" s="55">
        <f t="shared" si="7"/>
        <v>3</v>
      </c>
      <c r="Q64" s="55">
        <f t="shared" si="7"/>
        <v>3</v>
      </c>
      <c r="R64" s="55">
        <f t="shared" si="7"/>
        <v>3</v>
      </c>
      <c r="S64" s="55">
        <f t="shared" si="7"/>
        <v>4</v>
      </c>
      <c r="T64" s="55">
        <f t="shared" si="7"/>
        <v>3</v>
      </c>
      <c r="U64" s="55">
        <f t="shared" si="7"/>
        <v>3</v>
      </c>
      <c r="V64" s="55">
        <f t="shared" si="7"/>
        <v>4</v>
      </c>
      <c r="W64" s="55">
        <f t="shared" si="7"/>
        <v>3</v>
      </c>
      <c r="X64" s="55">
        <f t="shared" si="7"/>
        <v>3</v>
      </c>
      <c r="Y64" s="55">
        <f t="shared" si="7"/>
        <v>3</v>
      </c>
      <c r="Z64" s="55">
        <f t="shared" si="7"/>
        <v>4</v>
      </c>
      <c r="AA64" s="55">
        <f t="shared" si="7"/>
        <v>3</v>
      </c>
      <c r="AB64" s="55">
        <f t="shared" si="7"/>
        <v>3</v>
      </c>
      <c r="AC64" s="55">
        <f t="shared" si="7"/>
        <v>4</v>
      </c>
      <c r="AD64" s="55">
        <f t="shared" si="7"/>
        <v>3</v>
      </c>
      <c r="AE64" s="55">
        <f t="shared" si="7"/>
        <v>3</v>
      </c>
      <c r="AF64" s="55">
        <f t="shared" si="7"/>
        <v>3</v>
      </c>
      <c r="AG64" s="55">
        <f t="shared" si="7"/>
        <v>0</v>
      </c>
      <c r="AH64" s="56">
        <f>SUM(AH8:AH63)</f>
        <v>98</v>
      </c>
      <c r="AI64" s="56">
        <f>SUM(AI8:AI63)</f>
        <v>480</v>
      </c>
      <c r="AJ64" s="23">
        <f>SUM(AJ8:AJ63)</f>
        <v>13.590666666666666</v>
      </c>
      <c r="AK64" s="56">
        <f>SUM(AK8:AK63)</f>
        <v>980</v>
      </c>
      <c r="AL64" s="23">
        <f>SUM(AL8:AL63)</f>
        <v>22.559000000000005</v>
      </c>
      <c r="AN64" s="9" t="s">
        <v>8</v>
      </c>
    </row>
    <row r="66" spans="39:42">
      <c r="AM66" s="57" t="s">
        <v>108</v>
      </c>
      <c r="AN66" s="58"/>
      <c r="AO66" s="58" t="s">
        <v>109</v>
      </c>
      <c r="AP66" s="58"/>
    </row>
  </sheetData>
  <autoFilter ref="A6:AN64">
    <filterColumn colId="33">
      <filters blank="1">
        <filter val="17"/>
        <filter val="21"/>
        <filter val="4"/>
        <filter val="5"/>
        <filter val="8"/>
        <filter val="9"/>
        <filter val="98"/>
      </filters>
    </filterColumn>
  </autoFilter>
  <mergeCells count="6">
    <mergeCell ref="V1:AH1"/>
    <mergeCell ref="W2:AH2"/>
    <mergeCell ref="D2:F2"/>
    <mergeCell ref="G2:H2"/>
    <mergeCell ref="D3:F3"/>
    <mergeCell ref="G3:H3"/>
  </mergeCells>
  <pageMargins left="0.3" right="0.15748031496063" top="0.3" bottom="0.43307086614173201" header="0.3" footer="0.3"/>
  <pageSetup paperSize="9" scale="43" fitToHeight="0" orientation="portrait" r:id="rId1"/>
  <headerFooter>
    <oddHeader>&amp;RСтраница &amp;С из &amp;К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AN68"/>
  <sheetViews>
    <sheetView topLeftCell="C1" zoomScale="85" zoomScaleNormal="85" workbookViewId="0">
      <pane ySplit="6" topLeftCell="A7" activePane="bottomLeft" state="frozen"/>
      <selection pane="bottomLeft" activeCell="AK68" sqref="AK68:AM68"/>
    </sheetView>
  </sheetViews>
  <sheetFormatPr defaultRowHeight="15"/>
  <cols>
    <col min="1" max="1" width="39.42578125" style="1" bestFit="1" customWidth="1"/>
    <col min="2" max="2" width="8.42578125" style="25" customWidth="1"/>
    <col min="3" max="33" width="3.7109375" style="1" customWidth="1"/>
    <col min="34" max="34" width="4.28515625" style="2" customWidth="1"/>
    <col min="35" max="35" width="8.140625" style="1" customWidth="1"/>
    <col min="36" max="36" width="8.140625" style="2" customWidth="1"/>
    <col min="37" max="37" width="9.28515625" style="1" customWidth="1"/>
    <col min="38" max="38" width="8.140625" style="2" customWidth="1"/>
    <col min="39" max="39" width="9.28515625" style="2" customWidth="1"/>
    <col min="40" max="16384" width="9.140625" style="1"/>
  </cols>
  <sheetData>
    <row r="1" spans="1:40" ht="18.75">
      <c r="A1" s="41" t="s">
        <v>40</v>
      </c>
      <c r="B1" s="78" t="s">
        <v>43</v>
      </c>
      <c r="C1" s="79"/>
      <c r="D1" s="79"/>
      <c r="E1" s="79"/>
      <c r="F1" s="79"/>
      <c r="G1" s="80"/>
      <c r="H1" s="46"/>
      <c r="V1" s="59" t="s">
        <v>26</v>
      </c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J1" s="1"/>
      <c r="AL1" s="1"/>
    </row>
    <row r="2" spans="1:40">
      <c r="A2" s="42" t="s">
        <v>41</v>
      </c>
      <c r="B2" s="69" t="s">
        <v>44</v>
      </c>
      <c r="C2" s="70"/>
      <c r="D2" s="70"/>
      <c r="E2" s="70"/>
      <c r="F2" s="70"/>
      <c r="G2" s="71"/>
      <c r="H2" s="46"/>
      <c r="V2" s="24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2"/>
      <c r="AJ2" s="14"/>
    </row>
    <row r="3" spans="1:40" ht="15.75" thickBot="1">
      <c r="A3" s="43" t="s">
        <v>42</v>
      </c>
      <c r="B3" s="72" t="s">
        <v>45</v>
      </c>
      <c r="C3" s="73"/>
      <c r="D3" s="74"/>
      <c r="E3" s="74"/>
      <c r="F3" s="74"/>
      <c r="G3" s="75"/>
      <c r="H3" s="46"/>
      <c r="AJ3" s="14"/>
    </row>
    <row r="4" spans="1:40">
      <c r="A4" s="47" t="s">
        <v>11</v>
      </c>
      <c r="B4" s="76" t="e">
        <f>AJ66/AL66</f>
        <v>#DIV/0!</v>
      </c>
      <c r="C4" s="76"/>
      <c r="H4" s="46"/>
    </row>
    <row r="5" spans="1:40" ht="15.75" thickBot="1">
      <c r="A5" s="48" t="s">
        <v>12</v>
      </c>
      <c r="B5" s="77" t="e">
        <f>1-B4</f>
        <v>#DIV/0!</v>
      </c>
      <c r="C5" s="77"/>
      <c r="E5" s="81">
        <f>AL66</f>
        <v>0</v>
      </c>
      <c r="F5" s="82"/>
      <c r="G5" s="82"/>
      <c r="H5" s="49"/>
    </row>
    <row r="6" spans="1:40" ht="74.25" customHeight="1" thickBot="1">
      <c r="A6" s="15" t="s">
        <v>0</v>
      </c>
      <c r="B6" s="26" t="s">
        <v>1</v>
      </c>
      <c r="C6" s="6">
        <v>1</v>
      </c>
      <c r="D6" s="6">
        <v>2</v>
      </c>
      <c r="E6" s="6">
        <v>3</v>
      </c>
      <c r="F6" s="6">
        <v>4</v>
      </c>
      <c r="G6" s="21">
        <v>5</v>
      </c>
      <c r="H6" s="21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21">
        <v>12</v>
      </c>
      <c r="O6" s="21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21">
        <v>19</v>
      </c>
      <c r="V6" s="21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21">
        <v>26</v>
      </c>
      <c r="AC6" s="21">
        <v>27</v>
      </c>
      <c r="AD6" s="6">
        <v>28</v>
      </c>
      <c r="AE6" s="6">
        <v>29</v>
      </c>
      <c r="AF6" s="6">
        <v>30</v>
      </c>
      <c r="AG6" s="6">
        <v>31</v>
      </c>
      <c r="AH6" s="5" t="s">
        <v>4</v>
      </c>
      <c r="AI6" s="4" t="s">
        <v>9</v>
      </c>
      <c r="AJ6" s="5" t="s">
        <v>10</v>
      </c>
      <c r="AK6" s="4" t="s">
        <v>2</v>
      </c>
      <c r="AL6" s="5" t="s">
        <v>3</v>
      </c>
      <c r="AM6" s="16" t="s">
        <v>5</v>
      </c>
      <c r="AN6" s="8" t="s">
        <v>7</v>
      </c>
    </row>
    <row r="7" spans="1:40" ht="19.5" customHeight="1">
      <c r="A7" s="17"/>
      <c r="B7" s="27"/>
      <c r="C7" s="20" t="s">
        <v>13</v>
      </c>
      <c r="D7" s="20" t="s">
        <v>14</v>
      </c>
      <c r="E7" s="20" t="s">
        <v>15</v>
      </c>
      <c r="F7" s="20" t="s">
        <v>16</v>
      </c>
      <c r="G7" s="20" t="s">
        <v>17</v>
      </c>
      <c r="H7" s="20" t="s">
        <v>18</v>
      </c>
      <c r="I7" s="20" t="s">
        <v>19</v>
      </c>
      <c r="J7" s="20" t="s">
        <v>13</v>
      </c>
      <c r="K7" s="20" t="s">
        <v>14</v>
      </c>
      <c r="L7" s="20" t="s">
        <v>15</v>
      </c>
      <c r="M7" s="20" t="s">
        <v>16</v>
      </c>
      <c r="N7" s="20" t="s">
        <v>17</v>
      </c>
      <c r="O7" s="20" t="s">
        <v>18</v>
      </c>
      <c r="P7" s="20" t="s">
        <v>19</v>
      </c>
      <c r="Q7" s="20" t="s">
        <v>13</v>
      </c>
      <c r="R7" s="20" t="s">
        <v>14</v>
      </c>
      <c r="S7" s="20" t="s">
        <v>15</v>
      </c>
      <c r="T7" s="20" t="s">
        <v>16</v>
      </c>
      <c r="U7" s="20" t="s">
        <v>17</v>
      </c>
      <c r="V7" s="20" t="s">
        <v>18</v>
      </c>
      <c r="W7" s="20" t="s">
        <v>19</v>
      </c>
      <c r="X7" s="20" t="s">
        <v>13</v>
      </c>
      <c r="Y7" s="20" t="s">
        <v>14</v>
      </c>
      <c r="Z7" s="20" t="s">
        <v>15</v>
      </c>
      <c r="AA7" s="20" t="s">
        <v>16</v>
      </c>
      <c r="AB7" s="20" t="s">
        <v>17</v>
      </c>
      <c r="AC7" s="20" t="s">
        <v>18</v>
      </c>
      <c r="AD7" s="20" t="s">
        <v>19</v>
      </c>
      <c r="AE7" s="20" t="s">
        <v>13</v>
      </c>
      <c r="AF7" s="20" t="s">
        <v>14</v>
      </c>
      <c r="AG7" s="20" t="s">
        <v>15</v>
      </c>
      <c r="AH7" s="11"/>
      <c r="AI7" s="10"/>
      <c r="AJ7" s="11"/>
      <c r="AK7" s="10"/>
      <c r="AL7" s="11"/>
      <c r="AM7" s="18"/>
      <c r="AN7" s="12"/>
    </row>
    <row r="8" spans="1:40" ht="15" hidden="1" customHeight="1">
      <c r="A8" s="31" t="s">
        <v>47</v>
      </c>
      <c r="B8" s="28" t="s">
        <v>70</v>
      </c>
      <c r="C8" s="36"/>
      <c r="D8" s="36"/>
      <c r="E8" s="36"/>
      <c r="F8" s="36"/>
      <c r="G8" s="35"/>
      <c r="H8" s="35"/>
      <c r="I8" s="36"/>
      <c r="J8" s="36"/>
      <c r="K8" s="36"/>
      <c r="L8" s="36"/>
      <c r="M8" s="36"/>
      <c r="N8" s="35"/>
      <c r="O8" s="35"/>
      <c r="P8" s="36"/>
      <c r="Q8" s="36"/>
      <c r="R8" s="35"/>
      <c r="S8" s="36"/>
      <c r="T8" s="36"/>
      <c r="U8" s="35"/>
      <c r="V8" s="35"/>
      <c r="W8" s="36"/>
      <c r="X8" s="36"/>
      <c r="Y8" s="36"/>
      <c r="Z8" s="36"/>
      <c r="AA8" s="36"/>
      <c r="AB8" s="35"/>
      <c r="AC8" s="35"/>
      <c r="AD8" s="36"/>
      <c r="AE8" s="36"/>
      <c r="AF8" s="36"/>
      <c r="AG8" s="38"/>
      <c r="AH8" s="7">
        <f>COUNT(C8:AG8)</f>
        <v>0</v>
      </c>
      <c r="AI8" s="13">
        <f>SUM(G8:H8,N8:O8,U8:V8,AB8:AC8)</f>
        <v>0</v>
      </c>
      <c r="AJ8" s="51">
        <f>AI8/30*AM8</f>
        <v>0</v>
      </c>
      <c r="AK8" s="3">
        <f>SUM(C8:AG8)</f>
        <v>0</v>
      </c>
      <c r="AL8" s="51">
        <f>AK8/30*AM8</f>
        <v>0</v>
      </c>
      <c r="AM8" s="33">
        <v>0.27300000000000002</v>
      </c>
      <c r="AN8" s="3">
        <v>7500</v>
      </c>
    </row>
    <row r="9" spans="1:40" ht="15" hidden="1" customHeight="1">
      <c r="A9" s="31" t="s">
        <v>46</v>
      </c>
      <c r="B9" s="28" t="s">
        <v>71</v>
      </c>
      <c r="C9" s="36"/>
      <c r="D9" s="36"/>
      <c r="E9" s="36"/>
      <c r="F9" s="36"/>
      <c r="G9" s="35"/>
      <c r="H9" s="35"/>
      <c r="I9" s="36"/>
      <c r="J9" s="36"/>
      <c r="K9" s="36"/>
      <c r="L9" s="36"/>
      <c r="M9" s="36"/>
      <c r="N9" s="35"/>
      <c r="O9" s="35"/>
      <c r="P9" s="36"/>
      <c r="Q9" s="36"/>
      <c r="R9" s="35"/>
      <c r="S9" s="36"/>
      <c r="T9" s="36"/>
      <c r="U9" s="35"/>
      <c r="V9" s="35"/>
      <c r="W9" s="36"/>
      <c r="X9" s="36"/>
      <c r="Y9" s="36"/>
      <c r="Z9" s="36"/>
      <c r="AA9" s="36"/>
      <c r="AB9" s="35"/>
      <c r="AC9" s="35"/>
      <c r="AD9" s="36"/>
      <c r="AE9" s="36"/>
      <c r="AF9" s="36"/>
      <c r="AG9" s="38"/>
      <c r="AH9" s="7">
        <f t="shared" ref="AH9:AH65" si="0">COUNT(C9:AG9)</f>
        <v>0</v>
      </c>
      <c r="AI9" s="13">
        <f t="shared" ref="AI9:AI42" si="1">SUM(G9:H9,N9:O9,U9:V9,AB9:AC9)</f>
        <v>0</v>
      </c>
      <c r="AJ9" s="51">
        <f t="shared" ref="AJ9:AJ65" si="2">AI9/30*AM9</f>
        <v>0</v>
      </c>
      <c r="AK9" s="3">
        <f t="shared" ref="AK9:AK65" si="3">SUM(C9:AG9)</f>
        <v>0</v>
      </c>
      <c r="AL9" s="51">
        <f t="shared" ref="AL9:AL65" si="4">AK9/30*AM9</f>
        <v>0</v>
      </c>
      <c r="AM9" s="33">
        <v>0.36</v>
      </c>
      <c r="AN9" s="3">
        <v>7500</v>
      </c>
    </row>
    <row r="10" spans="1:40" ht="15" hidden="1" customHeight="1">
      <c r="A10" s="31" t="s">
        <v>24</v>
      </c>
      <c r="B10" s="28" t="s">
        <v>97</v>
      </c>
      <c r="C10" s="35"/>
      <c r="D10" s="35"/>
      <c r="E10" s="35"/>
      <c r="F10" s="35"/>
      <c r="G10" s="35"/>
      <c r="H10" s="36"/>
      <c r="I10" s="35"/>
      <c r="J10" s="35"/>
      <c r="K10" s="35"/>
      <c r="L10" s="35"/>
      <c r="M10" s="35"/>
      <c r="N10" s="35"/>
      <c r="O10" s="36"/>
      <c r="P10" s="35"/>
      <c r="Q10" s="35"/>
      <c r="R10" s="35"/>
      <c r="S10" s="35"/>
      <c r="T10" s="35"/>
      <c r="U10" s="35"/>
      <c r="V10" s="36"/>
      <c r="W10" s="35"/>
      <c r="X10" s="35"/>
      <c r="Y10" s="35"/>
      <c r="Z10" s="35"/>
      <c r="AA10" s="35"/>
      <c r="AB10" s="35"/>
      <c r="AC10" s="36"/>
      <c r="AD10" s="35"/>
      <c r="AE10" s="35"/>
      <c r="AF10" s="35"/>
      <c r="AG10" s="37"/>
      <c r="AH10" s="7">
        <f t="shared" si="0"/>
        <v>0</v>
      </c>
      <c r="AI10" s="13">
        <f t="shared" si="1"/>
        <v>0</v>
      </c>
      <c r="AJ10" s="51">
        <f t="shared" si="2"/>
        <v>0</v>
      </c>
      <c r="AK10" s="3">
        <f t="shared" si="3"/>
        <v>0</v>
      </c>
      <c r="AL10" s="51">
        <f t="shared" si="4"/>
        <v>0</v>
      </c>
      <c r="AM10" s="33">
        <v>0.48399999999999999</v>
      </c>
      <c r="AN10" s="3">
        <v>7500</v>
      </c>
    </row>
    <row r="11" spans="1:40" ht="15" customHeight="1">
      <c r="A11" s="31" t="s">
        <v>23</v>
      </c>
      <c r="B11" s="28" t="s">
        <v>34</v>
      </c>
      <c r="C11" s="36">
        <v>10</v>
      </c>
      <c r="D11" s="36">
        <v>10</v>
      </c>
      <c r="E11" s="36">
        <v>10</v>
      </c>
      <c r="F11" s="36">
        <v>10</v>
      </c>
      <c r="G11" s="35"/>
      <c r="H11" s="35"/>
      <c r="I11" s="36">
        <v>10</v>
      </c>
      <c r="J11" s="36">
        <v>10</v>
      </c>
      <c r="K11" s="36">
        <v>10</v>
      </c>
      <c r="L11" s="36">
        <v>10</v>
      </c>
      <c r="M11" s="36">
        <v>10</v>
      </c>
      <c r="N11" s="35"/>
      <c r="O11" s="35"/>
      <c r="P11" s="36">
        <v>10</v>
      </c>
      <c r="Q11" s="36">
        <v>10</v>
      </c>
      <c r="R11" s="35"/>
      <c r="S11" s="36">
        <v>10</v>
      </c>
      <c r="T11" s="36">
        <v>10</v>
      </c>
      <c r="U11" s="35"/>
      <c r="V11" s="35"/>
      <c r="W11" s="36">
        <v>10</v>
      </c>
      <c r="X11" s="36">
        <v>10</v>
      </c>
      <c r="Y11" s="36">
        <v>10</v>
      </c>
      <c r="Z11" s="36">
        <v>10</v>
      </c>
      <c r="AA11" s="36">
        <v>10</v>
      </c>
      <c r="AB11" s="35"/>
      <c r="AC11" s="35"/>
      <c r="AD11" s="36">
        <v>10</v>
      </c>
      <c r="AE11" s="36">
        <v>10</v>
      </c>
      <c r="AF11" s="36">
        <v>10</v>
      </c>
      <c r="AG11" s="38">
        <v>10</v>
      </c>
      <c r="AH11" s="7">
        <f t="shared" si="0"/>
        <v>22</v>
      </c>
      <c r="AI11" s="13">
        <f t="shared" si="1"/>
        <v>0</v>
      </c>
      <c r="AJ11" s="51">
        <f t="shared" si="2"/>
        <v>0</v>
      </c>
      <c r="AK11" s="3">
        <f t="shared" si="3"/>
        <v>220</v>
      </c>
      <c r="AL11" s="51">
        <f t="shared" si="4"/>
        <v>3.6666666666666665</v>
      </c>
      <c r="AM11" s="33">
        <v>0.5</v>
      </c>
      <c r="AN11" s="3">
        <v>7500</v>
      </c>
    </row>
    <row r="12" spans="1:40" ht="15" hidden="1" customHeight="1">
      <c r="A12" s="31" t="s">
        <v>22</v>
      </c>
      <c r="B12" s="28" t="s">
        <v>20</v>
      </c>
      <c r="C12" s="36"/>
      <c r="D12" s="36"/>
      <c r="E12" s="36"/>
      <c r="F12" s="36"/>
      <c r="G12" s="35"/>
      <c r="H12" s="35"/>
      <c r="I12" s="36"/>
      <c r="J12" s="36"/>
      <c r="K12" s="36"/>
      <c r="L12" s="36"/>
      <c r="M12" s="36"/>
      <c r="N12" s="35"/>
      <c r="O12" s="35"/>
      <c r="P12" s="36"/>
      <c r="Q12" s="36"/>
      <c r="R12" s="35"/>
      <c r="S12" s="36"/>
      <c r="T12" s="36"/>
      <c r="U12" s="35"/>
      <c r="V12" s="35"/>
      <c r="W12" s="36"/>
      <c r="X12" s="36"/>
      <c r="Y12" s="36"/>
      <c r="Z12" s="36"/>
      <c r="AA12" s="36"/>
      <c r="AB12" s="35"/>
      <c r="AC12" s="35"/>
      <c r="AD12" s="36"/>
      <c r="AE12" s="36"/>
      <c r="AF12" s="36"/>
      <c r="AG12" s="38"/>
      <c r="AH12" s="7">
        <f t="shared" si="0"/>
        <v>0</v>
      </c>
      <c r="AI12" s="13">
        <f t="shared" si="1"/>
        <v>0</v>
      </c>
      <c r="AJ12" s="51">
        <f t="shared" si="2"/>
        <v>0</v>
      </c>
      <c r="AK12" s="3">
        <f t="shared" si="3"/>
        <v>0</v>
      </c>
      <c r="AL12" s="51">
        <f t="shared" si="4"/>
        <v>0</v>
      </c>
      <c r="AM12" s="33">
        <v>0.497</v>
      </c>
      <c r="AN12" s="3">
        <v>7500</v>
      </c>
    </row>
    <row r="13" spans="1:40" ht="15" hidden="1" customHeight="1">
      <c r="A13" s="31" t="s">
        <v>22</v>
      </c>
      <c r="B13" s="28" t="s">
        <v>20</v>
      </c>
      <c r="C13" s="35"/>
      <c r="D13" s="35"/>
      <c r="E13" s="35"/>
      <c r="F13" s="35"/>
      <c r="G13" s="35"/>
      <c r="H13" s="36"/>
      <c r="I13" s="35"/>
      <c r="J13" s="35"/>
      <c r="K13" s="35"/>
      <c r="L13" s="35"/>
      <c r="M13" s="35"/>
      <c r="N13" s="35"/>
      <c r="O13" s="36"/>
      <c r="P13" s="35"/>
      <c r="Q13" s="35"/>
      <c r="R13" s="35"/>
      <c r="S13" s="35"/>
      <c r="T13" s="35"/>
      <c r="U13" s="35"/>
      <c r="V13" s="36"/>
      <c r="W13" s="35"/>
      <c r="X13" s="35"/>
      <c r="Y13" s="35"/>
      <c r="Z13" s="35"/>
      <c r="AA13" s="35"/>
      <c r="AB13" s="35"/>
      <c r="AC13" s="36"/>
      <c r="AD13" s="35"/>
      <c r="AE13" s="35"/>
      <c r="AF13" s="35"/>
      <c r="AG13" s="37"/>
      <c r="AH13" s="7">
        <f t="shared" si="0"/>
        <v>0</v>
      </c>
      <c r="AI13" s="13">
        <f t="shared" si="1"/>
        <v>0</v>
      </c>
      <c r="AJ13" s="51">
        <f t="shared" si="2"/>
        <v>0</v>
      </c>
      <c r="AK13" s="3">
        <f t="shared" si="3"/>
        <v>0</v>
      </c>
      <c r="AL13" s="51">
        <f t="shared" si="4"/>
        <v>0</v>
      </c>
      <c r="AM13" s="33">
        <v>0.81799999999999995</v>
      </c>
      <c r="AN13" s="3">
        <v>7500</v>
      </c>
    </row>
    <row r="14" spans="1:40" ht="15" hidden="1" customHeight="1">
      <c r="A14" s="31" t="s">
        <v>32</v>
      </c>
      <c r="B14" s="28" t="s">
        <v>72</v>
      </c>
      <c r="C14" s="35"/>
      <c r="D14" s="36"/>
      <c r="E14" s="35"/>
      <c r="F14" s="35"/>
      <c r="G14" s="35"/>
      <c r="H14" s="35"/>
      <c r="I14" s="35"/>
      <c r="J14" s="35"/>
      <c r="K14" s="36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6"/>
      <c r="Z14" s="35"/>
      <c r="AA14" s="35"/>
      <c r="AB14" s="35"/>
      <c r="AC14" s="35"/>
      <c r="AD14" s="35"/>
      <c r="AE14" s="35"/>
      <c r="AF14" s="36"/>
      <c r="AG14" s="37"/>
      <c r="AH14" s="7">
        <f t="shared" si="0"/>
        <v>0</v>
      </c>
      <c r="AI14" s="13">
        <f t="shared" si="1"/>
        <v>0</v>
      </c>
      <c r="AJ14" s="51">
        <f t="shared" si="2"/>
        <v>0</v>
      </c>
      <c r="AK14" s="3">
        <f t="shared" si="3"/>
        <v>0</v>
      </c>
      <c r="AL14" s="51">
        <f t="shared" si="4"/>
        <v>0</v>
      </c>
      <c r="AM14" s="33">
        <v>0.59399999999999997</v>
      </c>
      <c r="AN14" s="3">
        <v>7500</v>
      </c>
    </row>
    <row r="15" spans="1:40" ht="15" hidden="1" customHeight="1">
      <c r="A15" s="31" t="s">
        <v>32</v>
      </c>
      <c r="B15" s="28" t="s">
        <v>98</v>
      </c>
      <c r="C15" s="35"/>
      <c r="D15" s="35"/>
      <c r="E15" s="36"/>
      <c r="F15" s="36"/>
      <c r="G15" s="35"/>
      <c r="H15" s="35"/>
      <c r="I15" s="35"/>
      <c r="J15" s="35"/>
      <c r="K15" s="35"/>
      <c r="L15" s="36"/>
      <c r="M15" s="36"/>
      <c r="N15" s="35"/>
      <c r="O15" s="35"/>
      <c r="P15" s="35"/>
      <c r="Q15" s="35"/>
      <c r="R15" s="35"/>
      <c r="S15" s="36"/>
      <c r="T15" s="36"/>
      <c r="U15" s="35"/>
      <c r="V15" s="35"/>
      <c r="W15" s="35"/>
      <c r="X15" s="35"/>
      <c r="Y15" s="35"/>
      <c r="Z15" s="36"/>
      <c r="AA15" s="36"/>
      <c r="AB15" s="35"/>
      <c r="AC15" s="35"/>
      <c r="AD15" s="35"/>
      <c r="AE15" s="35"/>
      <c r="AF15" s="35"/>
      <c r="AG15" s="38"/>
      <c r="AH15" s="7">
        <f t="shared" si="0"/>
        <v>0</v>
      </c>
      <c r="AI15" s="13">
        <f t="shared" si="1"/>
        <v>0</v>
      </c>
      <c r="AJ15" s="51">
        <f t="shared" si="2"/>
        <v>0</v>
      </c>
      <c r="AK15" s="3">
        <f t="shared" si="3"/>
        <v>0</v>
      </c>
      <c r="AL15" s="51">
        <f t="shared" si="4"/>
        <v>0</v>
      </c>
      <c r="AM15" s="33">
        <v>0.59299999999999997</v>
      </c>
      <c r="AN15" s="3">
        <v>7500</v>
      </c>
    </row>
    <row r="16" spans="1:40" ht="15" hidden="1" customHeight="1">
      <c r="A16" s="31" t="s">
        <v>33</v>
      </c>
      <c r="B16" s="28" t="s">
        <v>73</v>
      </c>
      <c r="C16" s="35"/>
      <c r="D16" s="35"/>
      <c r="E16" s="35"/>
      <c r="F16" s="35"/>
      <c r="G16" s="35"/>
      <c r="H16" s="35"/>
      <c r="I16" s="36"/>
      <c r="J16" s="35"/>
      <c r="K16" s="35"/>
      <c r="L16" s="35"/>
      <c r="M16" s="35"/>
      <c r="N16" s="35"/>
      <c r="O16" s="35"/>
      <c r="P16" s="36"/>
      <c r="Q16" s="35"/>
      <c r="R16" s="35"/>
      <c r="S16" s="35"/>
      <c r="T16" s="35"/>
      <c r="U16" s="35"/>
      <c r="V16" s="35"/>
      <c r="W16" s="36"/>
      <c r="X16" s="35"/>
      <c r="Y16" s="35"/>
      <c r="Z16" s="35"/>
      <c r="AA16" s="35"/>
      <c r="AB16" s="35"/>
      <c r="AC16" s="35"/>
      <c r="AD16" s="36"/>
      <c r="AE16" s="35"/>
      <c r="AF16" s="35"/>
      <c r="AG16" s="37"/>
      <c r="AH16" s="7">
        <f t="shared" si="0"/>
        <v>0</v>
      </c>
      <c r="AI16" s="13">
        <f t="shared" si="1"/>
        <v>0</v>
      </c>
      <c r="AJ16" s="51">
        <f t="shared" si="2"/>
        <v>0</v>
      </c>
      <c r="AK16" s="3">
        <f t="shared" si="3"/>
        <v>0</v>
      </c>
      <c r="AL16" s="51">
        <f t="shared" si="4"/>
        <v>0</v>
      </c>
      <c r="AM16" s="33">
        <v>0.49399999999999999</v>
      </c>
      <c r="AN16" s="3">
        <v>7500</v>
      </c>
    </row>
    <row r="17" spans="1:40" ht="15" hidden="1" customHeight="1">
      <c r="A17" s="31" t="s">
        <v>32</v>
      </c>
      <c r="B17" s="28" t="s">
        <v>74</v>
      </c>
      <c r="C17" s="36"/>
      <c r="D17" s="35"/>
      <c r="E17" s="35"/>
      <c r="F17" s="35"/>
      <c r="G17" s="35"/>
      <c r="H17" s="35"/>
      <c r="I17" s="35"/>
      <c r="J17" s="36"/>
      <c r="K17" s="35"/>
      <c r="L17" s="35"/>
      <c r="M17" s="35"/>
      <c r="N17" s="35"/>
      <c r="O17" s="35"/>
      <c r="P17" s="35"/>
      <c r="Q17" s="36"/>
      <c r="R17" s="35"/>
      <c r="S17" s="35"/>
      <c r="T17" s="35"/>
      <c r="U17" s="35"/>
      <c r="V17" s="35"/>
      <c r="W17" s="35"/>
      <c r="X17" s="36"/>
      <c r="Y17" s="35"/>
      <c r="Z17" s="35"/>
      <c r="AA17" s="35"/>
      <c r="AB17" s="35"/>
      <c r="AC17" s="35"/>
      <c r="AD17" s="35"/>
      <c r="AE17" s="36"/>
      <c r="AF17" s="35"/>
      <c r="AG17" s="37"/>
      <c r="AH17" s="7">
        <f t="shared" si="0"/>
        <v>0</v>
      </c>
      <c r="AI17" s="13">
        <f t="shared" si="1"/>
        <v>0</v>
      </c>
      <c r="AJ17" s="51">
        <f t="shared" si="2"/>
        <v>0</v>
      </c>
      <c r="AK17" s="3">
        <f t="shared" si="3"/>
        <v>0</v>
      </c>
      <c r="AL17" s="51">
        <f t="shared" si="4"/>
        <v>0</v>
      </c>
      <c r="AM17" s="33">
        <v>0.59</v>
      </c>
      <c r="AN17" s="3">
        <v>7500</v>
      </c>
    </row>
    <row r="18" spans="1:40" ht="15" customHeight="1">
      <c r="A18" s="31" t="s">
        <v>50</v>
      </c>
      <c r="B18" s="28" t="s">
        <v>21</v>
      </c>
      <c r="C18" s="35"/>
      <c r="D18" s="35"/>
      <c r="E18" s="35"/>
      <c r="F18" s="35"/>
      <c r="G18" s="36">
        <v>10</v>
      </c>
      <c r="H18" s="36">
        <v>10</v>
      </c>
      <c r="I18" s="35"/>
      <c r="J18" s="35"/>
      <c r="K18" s="35"/>
      <c r="L18" s="35"/>
      <c r="M18" s="35"/>
      <c r="N18" s="36">
        <v>10</v>
      </c>
      <c r="O18" s="36">
        <v>10</v>
      </c>
      <c r="P18" s="35"/>
      <c r="Q18" s="35"/>
      <c r="R18" s="35"/>
      <c r="S18" s="35"/>
      <c r="T18" s="35"/>
      <c r="U18" s="36">
        <v>10</v>
      </c>
      <c r="V18" s="36">
        <v>10</v>
      </c>
      <c r="W18" s="35"/>
      <c r="X18" s="35"/>
      <c r="Y18" s="35"/>
      <c r="Z18" s="35"/>
      <c r="AA18" s="35"/>
      <c r="AB18" s="36">
        <v>10</v>
      </c>
      <c r="AC18" s="36">
        <v>10</v>
      </c>
      <c r="AD18" s="35"/>
      <c r="AE18" s="35"/>
      <c r="AF18" s="35"/>
      <c r="AG18" s="37"/>
      <c r="AH18" s="7">
        <f t="shared" si="0"/>
        <v>8</v>
      </c>
      <c r="AI18" s="13">
        <f t="shared" si="1"/>
        <v>80</v>
      </c>
      <c r="AJ18" s="51">
        <f t="shared" si="2"/>
        <v>1.8639999999999999</v>
      </c>
      <c r="AK18" s="3">
        <f t="shared" si="3"/>
        <v>80</v>
      </c>
      <c r="AL18" s="51">
        <f t="shared" si="4"/>
        <v>1.8639999999999999</v>
      </c>
      <c r="AM18" s="33">
        <v>0.69899999999999995</v>
      </c>
      <c r="AN18" s="3">
        <v>7500</v>
      </c>
    </row>
    <row r="19" spans="1:40" ht="15" hidden="1" customHeight="1">
      <c r="A19" s="31" t="s">
        <v>51</v>
      </c>
      <c r="B19" s="28" t="s">
        <v>25</v>
      </c>
      <c r="C19" s="35"/>
      <c r="D19" s="35"/>
      <c r="E19" s="35"/>
      <c r="F19" s="35"/>
      <c r="G19" s="36"/>
      <c r="H19" s="35"/>
      <c r="I19" s="35"/>
      <c r="J19" s="35"/>
      <c r="K19" s="35"/>
      <c r="L19" s="35"/>
      <c r="M19" s="35"/>
      <c r="N19" s="36"/>
      <c r="O19" s="35"/>
      <c r="P19" s="35"/>
      <c r="Q19" s="35"/>
      <c r="R19" s="35"/>
      <c r="S19" s="35"/>
      <c r="T19" s="35"/>
      <c r="U19" s="36"/>
      <c r="V19" s="35"/>
      <c r="W19" s="35"/>
      <c r="X19" s="35"/>
      <c r="Y19" s="35"/>
      <c r="Z19" s="35"/>
      <c r="AA19" s="35"/>
      <c r="AB19" s="36"/>
      <c r="AC19" s="35"/>
      <c r="AD19" s="35"/>
      <c r="AE19" s="35"/>
      <c r="AF19" s="35"/>
      <c r="AG19" s="37"/>
      <c r="AH19" s="7">
        <f t="shared" si="0"/>
        <v>0</v>
      </c>
      <c r="AI19" s="13">
        <f t="shared" si="1"/>
        <v>0</v>
      </c>
      <c r="AJ19" s="51">
        <f t="shared" si="2"/>
        <v>0</v>
      </c>
      <c r="AK19" s="3">
        <f t="shared" si="3"/>
        <v>0</v>
      </c>
      <c r="AL19" s="51">
        <f t="shared" si="4"/>
        <v>0</v>
      </c>
      <c r="AM19" s="33">
        <v>0.59699999999999998</v>
      </c>
      <c r="AN19" s="3">
        <v>7500</v>
      </c>
    </row>
    <row r="20" spans="1:40" ht="15" customHeight="1">
      <c r="A20" s="31" t="s">
        <v>50</v>
      </c>
      <c r="B20" s="28" t="s">
        <v>75</v>
      </c>
      <c r="C20" s="36">
        <v>10</v>
      </c>
      <c r="D20" s="36">
        <v>10</v>
      </c>
      <c r="E20" s="36">
        <v>10</v>
      </c>
      <c r="F20" s="36">
        <v>10</v>
      </c>
      <c r="G20" s="35"/>
      <c r="H20" s="35"/>
      <c r="I20" s="36">
        <v>10</v>
      </c>
      <c r="J20" s="36">
        <v>10</v>
      </c>
      <c r="K20" s="36">
        <v>10</v>
      </c>
      <c r="L20" s="36">
        <v>10</v>
      </c>
      <c r="M20" s="36">
        <v>10</v>
      </c>
      <c r="N20" s="35"/>
      <c r="O20" s="35"/>
      <c r="P20" s="36">
        <v>10</v>
      </c>
      <c r="Q20" s="36">
        <v>10</v>
      </c>
      <c r="R20" s="35"/>
      <c r="S20" s="36">
        <v>10</v>
      </c>
      <c r="T20" s="36">
        <v>10</v>
      </c>
      <c r="U20" s="35"/>
      <c r="V20" s="35"/>
      <c r="W20" s="36">
        <v>10</v>
      </c>
      <c r="X20" s="36">
        <v>10</v>
      </c>
      <c r="Y20" s="36">
        <v>10</v>
      </c>
      <c r="Z20" s="36">
        <v>10</v>
      </c>
      <c r="AA20" s="36">
        <v>10</v>
      </c>
      <c r="AB20" s="35"/>
      <c r="AC20" s="35"/>
      <c r="AD20" s="36">
        <v>10</v>
      </c>
      <c r="AE20" s="36">
        <v>10</v>
      </c>
      <c r="AF20" s="36">
        <v>10</v>
      </c>
      <c r="AG20" s="38">
        <v>10</v>
      </c>
      <c r="AH20" s="7">
        <f t="shared" si="0"/>
        <v>22</v>
      </c>
      <c r="AI20" s="13">
        <f t="shared" si="1"/>
        <v>0</v>
      </c>
      <c r="AJ20" s="51">
        <f t="shared" si="2"/>
        <v>0</v>
      </c>
      <c r="AK20" s="3">
        <f t="shared" si="3"/>
        <v>220</v>
      </c>
      <c r="AL20" s="51">
        <f t="shared" si="4"/>
        <v>3.6739999999999999</v>
      </c>
      <c r="AM20" s="33">
        <v>0.501</v>
      </c>
      <c r="AN20" s="3">
        <v>7500</v>
      </c>
    </row>
    <row r="21" spans="1:40" ht="15" hidden="1" customHeight="1">
      <c r="A21" s="31" t="s">
        <v>23</v>
      </c>
      <c r="B21" s="28" t="s">
        <v>76</v>
      </c>
      <c r="C21" s="36"/>
      <c r="D21" s="36"/>
      <c r="E21" s="36"/>
      <c r="F21" s="36"/>
      <c r="G21" s="35"/>
      <c r="H21" s="35"/>
      <c r="I21" s="35"/>
      <c r="J21" s="36"/>
      <c r="K21" s="36"/>
      <c r="L21" s="36"/>
      <c r="M21" s="36"/>
      <c r="N21" s="35"/>
      <c r="O21" s="35"/>
      <c r="P21" s="35"/>
      <c r="Q21" s="36"/>
      <c r="R21" s="35"/>
      <c r="S21" s="36"/>
      <c r="T21" s="36"/>
      <c r="U21" s="35"/>
      <c r="V21" s="35"/>
      <c r="W21" s="35"/>
      <c r="X21" s="36"/>
      <c r="Y21" s="36"/>
      <c r="Z21" s="36"/>
      <c r="AA21" s="36"/>
      <c r="AB21" s="35"/>
      <c r="AC21" s="35"/>
      <c r="AD21" s="35"/>
      <c r="AE21" s="36"/>
      <c r="AF21" s="36"/>
      <c r="AG21" s="38"/>
      <c r="AH21" s="7">
        <f t="shared" si="0"/>
        <v>0</v>
      </c>
      <c r="AI21" s="13">
        <f t="shared" si="1"/>
        <v>0</v>
      </c>
      <c r="AJ21" s="51">
        <f t="shared" si="2"/>
        <v>0</v>
      </c>
      <c r="AK21" s="3">
        <f t="shared" si="3"/>
        <v>0</v>
      </c>
      <c r="AL21" s="51">
        <f t="shared" si="4"/>
        <v>0</v>
      </c>
      <c r="AM21" s="33">
        <v>0.47799999999999998</v>
      </c>
      <c r="AN21" s="3">
        <v>7500</v>
      </c>
    </row>
    <row r="22" spans="1:40" hidden="1">
      <c r="A22" s="31" t="s">
        <v>23</v>
      </c>
      <c r="B22" s="28" t="s">
        <v>103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7"/>
      <c r="AH22" s="7">
        <f t="shared" si="0"/>
        <v>0</v>
      </c>
      <c r="AI22" s="13">
        <f t="shared" si="1"/>
        <v>0</v>
      </c>
      <c r="AJ22" s="51">
        <f t="shared" si="2"/>
        <v>0</v>
      </c>
      <c r="AK22" s="3">
        <f t="shared" si="3"/>
        <v>0</v>
      </c>
      <c r="AL22" s="51">
        <f t="shared" si="4"/>
        <v>0</v>
      </c>
      <c r="AM22" s="33">
        <v>0.48399999999999999</v>
      </c>
      <c r="AN22" s="3">
        <v>7500</v>
      </c>
    </row>
    <row r="23" spans="1:40" hidden="1">
      <c r="A23" s="31" t="s">
        <v>53</v>
      </c>
      <c r="B23" s="28" t="s">
        <v>77</v>
      </c>
      <c r="C23" s="35"/>
      <c r="D23" s="35"/>
      <c r="E23" s="35"/>
      <c r="F23" s="35"/>
      <c r="G23" s="35"/>
      <c r="H23" s="35"/>
      <c r="I23" s="36"/>
      <c r="J23" s="35"/>
      <c r="K23" s="35"/>
      <c r="L23" s="35"/>
      <c r="M23" s="35"/>
      <c r="N23" s="35"/>
      <c r="O23" s="35"/>
      <c r="P23" s="36"/>
      <c r="Q23" s="35"/>
      <c r="R23" s="35"/>
      <c r="S23" s="35"/>
      <c r="T23" s="35"/>
      <c r="U23" s="35"/>
      <c r="V23" s="35"/>
      <c r="W23" s="36"/>
      <c r="X23" s="35"/>
      <c r="Y23" s="35"/>
      <c r="Z23" s="35"/>
      <c r="AA23" s="35"/>
      <c r="AB23" s="35"/>
      <c r="AC23" s="35"/>
      <c r="AD23" s="36"/>
      <c r="AE23" s="35"/>
      <c r="AF23" s="35"/>
      <c r="AG23" s="37"/>
      <c r="AH23" s="7">
        <f t="shared" si="0"/>
        <v>0</v>
      </c>
      <c r="AI23" s="13">
        <f t="shared" si="1"/>
        <v>0</v>
      </c>
      <c r="AJ23" s="51">
        <f t="shared" si="2"/>
        <v>0</v>
      </c>
      <c r="AK23" s="3">
        <f t="shared" si="3"/>
        <v>0</v>
      </c>
      <c r="AL23" s="51">
        <f t="shared" si="4"/>
        <v>0</v>
      </c>
      <c r="AM23" s="33">
        <v>1.081</v>
      </c>
      <c r="AN23" s="3">
        <v>7500</v>
      </c>
    </row>
    <row r="24" spans="1:40">
      <c r="A24" s="31" t="s">
        <v>22</v>
      </c>
      <c r="B24" s="28" t="s">
        <v>27</v>
      </c>
      <c r="C24" s="35"/>
      <c r="D24" s="35"/>
      <c r="E24" s="35"/>
      <c r="F24" s="35"/>
      <c r="G24" s="36"/>
      <c r="H24" s="35"/>
      <c r="I24" s="35"/>
      <c r="J24" s="35"/>
      <c r="K24" s="35"/>
      <c r="L24" s="35"/>
      <c r="M24" s="35"/>
      <c r="N24" s="36">
        <v>10</v>
      </c>
      <c r="O24" s="35"/>
      <c r="P24" s="35"/>
      <c r="Q24" s="35"/>
      <c r="R24" s="35"/>
      <c r="S24" s="35"/>
      <c r="T24" s="35"/>
      <c r="U24" s="36">
        <v>10</v>
      </c>
      <c r="V24" s="35"/>
      <c r="W24" s="35"/>
      <c r="X24" s="35"/>
      <c r="Y24" s="35"/>
      <c r="Z24" s="35"/>
      <c r="AA24" s="35"/>
      <c r="AB24" s="36">
        <v>10</v>
      </c>
      <c r="AC24" s="35"/>
      <c r="AD24" s="35"/>
      <c r="AE24" s="35"/>
      <c r="AF24" s="35"/>
      <c r="AG24" s="37"/>
      <c r="AH24" s="7">
        <f t="shared" si="0"/>
        <v>3</v>
      </c>
      <c r="AI24" s="13">
        <f t="shared" si="1"/>
        <v>30</v>
      </c>
      <c r="AJ24" s="51">
        <f t="shared" si="2"/>
        <v>0.83499999999999996</v>
      </c>
      <c r="AK24" s="3">
        <f t="shared" si="3"/>
        <v>30</v>
      </c>
      <c r="AL24" s="51">
        <f t="shared" si="4"/>
        <v>0.83499999999999996</v>
      </c>
      <c r="AM24" s="33">
        <v>0.83499999999999996</v>
      </c>
      <c r="AN24" s="3">
        <v>7500</v>
      </c>
    </row>
    <row r="25" spans="1:40">
      <c r="A25" s="31" t="s">
        <v>29</v>
      </c>
      <c r="B25" s="28" t="s">
        <v>78</v>
      </c>
      <c r="C25" s="36">
        <v>10</v>
      </c>
      <c r="D25" s="36"/>
      <c r="E25" s="36"/>
      <c r="F25" s="36">
        <v>10</v>
      </c>
      <c r="G25" s="35"/>
      <c r="H25" s="35"/>
      <c r="I25" s="35"/>
      <c r="J25" s="36">
        <v>10</v>
      </c>
      <c r="K25" s="36"/>
      <c r="L25" s="36"/>
      <c r="M25" s="36">
        <v>10</v>
      </c>
      <c r="N25" s="35"/>
      <c r="O25" s="35"/>
      <c r="P25" s="35"/>
      <c r="Q25" s="36">
        <v>10</v>
      </c>
      <c r="R25" s="35"/>
      <c r="S25" s="36"/>
      <c r="T25" s="36">
        <v>10</v>
      </c>
      <c r="U25" s="35"/>
      <c r="V25" s="35"/>
      <c r="W25" s="35"/>
      <c r="X25" s="36">
        <v>10</v>
      </c>
      <c r="Y25" s="36"/>
      <c r="Z25" s="36"/>
      <c r="AA25" s="36">
        <v>10</v>
      </c>
      <c r="AB25" s="35"/>
      <c r="AC25" s="35"/>
      <c r="AD25" s="35"/>
      <c r="AE25" s="36">
        <v>10</v>
      </c>
      <c r="AF25" s="36"/>
      <c r="AG25" s="38"/>
      <c r="AH25" s="7">
        <f t="shared" si="0"/>
        <v>9</v>
      </c>
      <c r="AI25" s="13">
        <f t="shared" si="1"/>
        <v>0</v>
      </c>
      <c r="AJ25" s="51">
        <f t="shared" si="2"/>
        <v>0</v>
      </c>
      <c r="AK25" s="3">
        <f t="shared" si="3"/>
        <v>90</v>
      </c>
      <c r="AL25" s="51">
        <f t="shared" si="4"/>
        <v>1.548</v>
      </c>
      <c r="AM25" s="33">
        <v>0.51600000000000001</v>
      </c>
      <c r="AN25" s="3">
        <v>7500</v>
      </c>
    </row>
    <row r="26" spans="1:40" hidden="1">
      <c r="A26" s="31" t="s">
        <v>29</v>
      </c>
      <c r="B26" s="28" t="s">
        <v>79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7"/>
      <c r="AH26" s="7">
        <f t="shared" si="0"/>
        <v>0</v>
      </c>
      <c r="AI26" s="13">
        <f t="shared" si="1"/>
        <v>0</v>
      </c>
      <c r="AJ26" s="51">
        <f t="shared" si="2"/>
        <v>0</v>
      </c>
      <c r="AK26" s="3">
        <f t="shared" si="3"/>
        <v>0</v>
      </c>
      <c r="AL26" s="51">
        <f t="shared" si="4"/>
        <v>0</v>
      </c>
      <c r="AM26" s="33">
        <v>0.52300000000000002</v>
      </c>
      <c r="AN26" s="3">
        <v>7500</v>
      </c>
    </row>
    <row r="27" spans="1:40" hidden="1">
      <c r="A27" s="31" t="s">
        <v>54</v>
      </c>
      <c r="B27" s="28" t="s">
        <v>35</v>
      </c>
      <c r="C27" s="35"/>
      <c r="D27" s="35"/>
      <c r="E27" s="35"/>
      <c r="F27" s="35"/>
      <c r="G27" s="35"/>
      <c r="H27" s="35"/>
      <c r="I27" s="36"/>
      <c r="J27" s="35"/>
      <c r="K27" s="35"/>
      <c r="L27" s="35"/>
      <c r="M27" s="35"/>
      <c r="N27" s="35"/>
      <c r="O27" s="35"/>
      <c r="P27" s="36"/>
      <c r="Q27" s="35"/>
      <c r="R27" s="35"/>
      <c r="S27" s="35"/>
      <c r="T27" s="35"/>
      <c r="U27" s="35"/>
      <c r="V27" s="35"/>
      <c r="W27" s="36"/>
      <c r="X27" s="35"/>
      <c r="Y27" s="35"/>
      <c r="Z27" s="35"/>
      <c r="AA27" s="35"/>
      <c r="AB27" s="35"/>
      <c r="AC27" s="35"/>
      <c r="AD27" s="36"/>
      <c r="AE27" s="35"/>
      <c r="AF27" s="35"/>
      <c r="AG27" s="37"/>
      <c r="AH27" s="7">
        <f t="shared" si="0"/>
        <v>0</v>
      </c>
      <c r="AI27" s="13">
        <f t="shared" si="1"/>
        <v>0</v>
      </c>
      <c r="AJ27" s="51">
        <f t="shared" si="2"/>
        <v>0</v>
      </c>
      <c r="AK27" s="3">
        <f t="shared" si="3"/>
        <v>0</v>
      </c>
      <c r="AL27" s="51">
        <f t="shared" si="4"/>
        <v>0</v>
      </c>
      <c r="AM27" s="33">
        <v>1.079</v>
      </c>
      <c r="AN27" s="3">
        <v>7500</v>
      </c>
    </row>
    <row r="28" spans="1:40" hidden="1">
      <c r="A28" s="31" t="s">
        <v>50</v>
      </c>
      <c r="B28" s="28" t="s">
        <v>80</v>
      </c>
      <c r="C28" s="36"/>
      <c r="D28" s="36"/>
      <c r="E28" s="36"/>
      <c r="F28" s="36"/>
      <c r="G28" s="36"/>
      <c r="H28" s="35"/>
      <c r="I28" s="36"/>
      <c r="J28" s="36"/>
      <c r="K28" s="36"/>
      <c r="L28" s="36"/>
      <c r="M28" s="36"/>
      <c r="N28" s="36"/>
      <c r="O28" s="35"/>
      <c r="P28" s="36"/>
      <c r="Q28" s="36"/>
      <c r="R28" s="36"/>
      <c r="S28" s="36"/>
      <c r="T28" s="36"/>
      <c r="U28" s="36"/>
      <c r="V28" s="35"/>
      <c r="W28" s="36"/>
      <c r="X28" s="36"/>
      <c r="Y28" s="36"/>
      <c r="Z28" s="36"/>
      <c r="AA28" s="36"/>
      <c r="AB28" s="36"/>
      <c r="AC28" s="35"/>
      <c r="AD28" s="36"/>
      <c r="AE28" s="36"/>
      <c r="AF28" s="36"/>
      <c r="AG28" s="38"/>
      <c r="AH28" s="7">
        <f t="shared" si="0"/>
        <v>0</v>
      </c>
      <c r="AI28" s="13">
        <f t="shared" si="1"/>
        <v>0</v>
      </c>
      <c r="AJ28" s="51">
        <f t="shared" si="2"/>
        <v>0</v>
      </c>
      <c r="AK28" s="3">
        <f t="shared" si="3"/>
        <v>0</v>
      </c>
      <c r="AL28" s="51">
        <f t="shared" si="4"/>
        <v>0</v>
      </c>
      <c r="AM28" s="33">
        <v>0.76300000000000001</v>
      </c>
      <c r="AN28" s="3">
        <v>7500</v>
      </c>
    </row>
    <row r="29" spans="1:40" hidden="1">
      <c r="A29" s="31" t="s">
        <v>55</v>
      </c>
      <c r="B29" s="28" t="s">
        <v>81</v>
      </c>
      <c r="C29" s="35"/>
      <c r="D29" s="35"/>
      <c r="E29" s="35"/>
      <c r="F29" s="36"/>
      <c r="G29" s="35"/>
      <c r="H29" s="35"/>
      <c r="I29" s="35"/>
      <c r="J29" s="35"/>
      <c r="K29" s="35"/>
      <c r="L29" s="35"/>
      <c r="M29" s="36"/>
      <c r="N29" s="35"/>
      <c r="O29" s="35"/>
      <c r="P29" s="35"/>
      <c r="Q29" s="35"/>
      <c r="R29" s="35"/>
      <c r="S29" s="35"/>
      <c r="T29" s="36"/>
      <c r="U29" s="35"/>
      <c r="V29" s="35"/>
      <c r="W29" s="35"/>
      <c r="X29" s="35"/>
      <c r="Y29" s="35"/>
      <c r="Z29" s="35"/>
      <c r="AA29" s="36"/>
      <c r="AB29" s="35"/>
      <c r="AC29" s="35"/>
      <c r="AD29" s="35"/>
      <c r="AE29" s="35"/>
      <c r="AF29" s="35"/>
      <c r="AG29" s="37"/>
      <c r="AH29" s="7">
        <f t="shared" si="0"/>
        <v>0</v>
      </c>
      <c r="AI29" s="13">
        <f t="shared" si="1"/>
        <v>0</v>
      </c>
      <c r="AJ29" s="51">
        <f t="shared" si="2"/>
        <v>0</v>
      </c>
      <c r="AK29" s="3">
        <f t="shared" si="3"/>
        <v>0</v>
      </c>
      <c r="AL29" s="51">
        <f t="shared" si="4"/>
        <v>0</v>
      </c>
      <c r="AM29" s="33">
        <v>0.54100000000000004</v>
      </c>
      <c r="AN29" s="3">
        <v>7500</v>
      </c>
    </row>
    <row r="30" spans="1:40" hidden="1">
      <c r="A30" s="31" t="s">
        <v>56</v>
      </c>
      <c r="B30" s="28" t="s">
        <v>82</v>
      </c>
      <c r="C30" s="35"/>
      <c r="D30" s="35"/>
      <c r="E30" s="35"/>
      <c r="F30" s="35"/>
      <c r="G30" s="35"/>
      <c r="H30" s="36"/>
      <c r="I30" s="35"/>
      <c r="J30" s="35"/>
      <c r="K30" s="35"/>
      <c r="L30" s="35"/>
      <c r="M30" s="35"/>
      <c r="N30" s="35"/>
      <c r="O30" s="36"/>
      <c r="P30" s="35"/>
      <c r="Q30" s="35"/>
      <c r="R30" s="35"/>
      <c r="S30" s="35"/>
      <c r="T30" s="35"/>
      <c r="U30" s="35"/>
      <c r="V30" s="36"/>
      <c r="W30" s="35"/>
      <c r="X30" s="35"/>
      <c r="Y30" s="35"/>
      <c r="Z30" s="35"/>
      <c r="AA30" s="35"/>
      <c r="AB30" s="35"/>
      <c r="AC30" s="36"/>
      <c r="AD30" s="35"/>
      <c r="AE30" s="35"/>
      <c r="AF30" s="35"/>
      <c r="AG30" s="37"/>
      <c r="AH30" s="7">
        <f t="shared" si="0"/>
        <v>0</v>
      </c>
      <c r="AI30" s="13">
        <f t="shared" si="1"/>
        <v>0</v>
      </c>
      <c r="AJ30" s="51">
        <f t="shared" si="2"/>
        <v>0</v>
      </c>
      <c r="AK30" s="3">
        <f t="shared" si="3"/>
        <v>0</v>
      </c>
      <c r="AL30" s="51">
        <f t="shared" si="4"/>
        <v>0</v>
      </c>
      <c r="AM30" s="33">
        <v>0.77</v>
      </c>
      <c r="AN30" s="3">
        <v>7500</v>
      </c>
    </row>
    <row r="31" spans="1:40">
      <c r="A31" s="31" t="s">
        <v>55</v>
      </c>
      <c r="B31" s="28" t="s">
        <v>83</v>
      </c>
      <c r="C31" s="36">
        <v>10</v>
      </c>
      <c r="D31" s="36">
        <v>10</v>
      </c>
      <c r="E31" s="36">
        <v>10</v>
      </c>
      <c r="F31" s="35"/>
      <c r="G31" s="35"/>
      <c r="H31" s="35"/>
      <c r="I31" s="36">
        <v>10</v>
      </c>
      <c r="J31" s="36">
        <v>10</v>
      </c>
      <c r="K31" s="36">
        <v>10</v>
      </c>
      <c r="L31" s="36">
        <v>10</v>
      </c>
      <c r="M31" s="35"/>
      <c r="N31" s="35"/>
      <c r="O31" s="35"/>
      <c r="P31" s="36">
        <v>10</v>
      </c>
      <c r="Q31" s="36">
        <v>10</v>
      </c>
      <c r="R31" s="36">
        <v>10</v>
      </c>
      <c r="S31" s="36">
        <v>10</v>
      </c>
      <c r="T31" s="35"/>
      <c r="U31" s="35"/>
      <c r="V31" s="35"/>
      <c r="W31" s="36">
        <v>10</v>
      </c>
      <c r="X31" s="36">
        <v>10</v>
      </c>
      <c r="Y31" s="36">
        <v>10</v>
      </c>
      <c r="Z31" s="36">
        <v>10</v>
      </c>
      <c r="AA31" s="35"/>
      <c r="AB31" s="35"/>
      <c r="AC31" s="35"/>
      <c r="AD31" s="36">
        <v>10</v>
      </c>
      <c r="AE31" s="36">
        <v>10</v>
      </c>
      <c r="AF31" s="36">
        <v>10</v>
      </c>
      <c r="AG31" s="38">
        <v>10</v>
      </c>
      <c r="AH31" s="7">
        <f t="shared" si="0"/>
        <v>19</v>
      </c>
      <c r="AI31" s="13">
        <f t="shared" si="1"/>
        <v>0</v>
      </c>
      <c r="AJ31" s="51">
        <f t="shared" si="2"/>
        <v>0</v>
      </c>
      <c r="AK31" s="3">
        <f t="shared" si="3"/>
        <v>190</v>
      </c>
      <c r="AL31" s="51">
        <f t="shared" si="4"/>
        <v>3.4326666666666665</v>
      </c>
      <c r="AM31" s="33">
        <v>0.54200000000000004</v>
      </c>
      <c r="AN31" s="3">
        <v>7500</v>
      </c>
    </row>
    <row r="32" spans="1:40" hidden="1">
      <c r="A32" s="31" t="s">
        <v>57</v>
      </c>
      <c r="B32" s="28" t="s">
        <v>84</v>
      </c>
      <c r="C32" s="35"/>
      <c r="D32" s="35"/>
      <c r="E32" s="35"/>
      <c r="F32" s="36"/>
      <c r="G32" s="35"/>
      <c r="H32" s="35"/>
      <c r="I32" s="35"/>
      <c r="J32" s="35"/>
      <c r="K32" s="35"/>
      <c r="L32" s="35"/>
      <c r="M32" s="36"/>
      <c r="N32" s="35"/>
      <c r="O32" s="35"/>
      <c r="P32" s="35"/>
      <c r="Q32" s="35"/>
      <c r="R32" s="35"/>
      <c r="S32" s="35"/>
      <c r="T32" s="36"/>
      <c r="U32" s="35"/>
      <c r="V32" s="35"/>
      <c r="W32" s="35"/>
      <c r="X32" s="35"/>
      <c r="Y32" s="35"/>
      <c r="Z32" s="35"/>
      <c r="AA32" s="36"/>
      <c r="AB32" s="35"/>
      <c r="AC32" s="35"/>
      <c r="AD32" s="35"/>
      <c r="AE32" s="35"/>
      <c r="AF32" s="35"/>
      <c r="AG32" s="37"/>
      <c r="AH32" s="7">
        <f t="shared" si="0"/>
        <v>0</v>
      </c>
      <c r="AI32" s="13">
        <f t="shared" si="1"/>
        <v>0</v>
      </c>
      <c r="AJ32" s="51">
        <f t="shared" si="2"/>
        <v>0</v>
      </c>
      <c r="AK32" s="3">
        <f t="shared" si="3"/>
        <v>0</v>
      </c>
      <c r="AL32" s="51">
        <f t="shared" si="4"/>
        <v>0</v>
      </c>
      <c r="AM32" s="33">
        <v>0.35599999999999998</v>
      </c>
      <c r="AN32" s="3">
        <v>7500</v>
      </c>
    </row>
    <row r="33" spans="1:40" hidden="1">
      <c r="A33" s="31" t="s">
        <v>57</v>
      </c>
      <c r="B33" s="28" t="s">
        <v>85</v>
      </c>
      <c r="C33" s="36"/>
      <c r="D33" s="36"/>
      <c r="E33" s="36"/>
      <c r="F33" s="35"/>
      <c r="G33" s="35"/>
      <c r="H33" s="35"/>
      <c r="I33" s="35"/>
      <c r="J33" s="36"/>
      <c r="K33" s="36"/>
      <c r="L33" s="36"/>
      <c r="M33" s="35"/>
      <c r="N33" s="35"/>
      <c r="O33" s="35"/>
      <c r="P33" s="35"/>
      <c r="Q33" s="36"/>
      <c r="R33" s="36"/>
      <c r="S33" s="36"/>
      <c r="T33" s="35"/>
      <c r="U33" s="35"/>
      <c r="V33" s="35"/>
      <c r="W33" s="35"/>
      <c r="X33" s="36"/>
      <c r="Y33" s="36"/>
      <c r="Z33" s="36"/>
      <c r="AA33" s="35"/>
      <c r="AB33" s="35"/>
      <c r="AC33" s="35"/>
      <c r="AD33" s="35"/>
      <c r="AE33" s="36"/>
      <c r="AF33" s="36"/>
      <c r="AG33" s="38"/>
      <c r="AH33" s="7">
        <f t="shared" si="0"/>
        <v>0</v>
      </c>
      <c r="AI33" s="13">
        <f t="shared" si="1"/>
        <v>0</v>
      </c>
      <c r="AJ33" s="51">
        <f t="shared" si="2"/>
        <v>0</v>
      </c>
      <c r="AK33" s="3">
        <f t="shared" si="3"/>
        <v>0</v>
      </c>
      <c r="AL33" s="51">
        <f t="shared" si="4"/>
        <v>0</v>
      </c>
      <c r="AM33" s="33">
        <v>0.35699999999999998</v>
      </c>
      <c r="AN33" s="3">
        <v>7500</v>
      </c>
    </row>
    <row r="34" spans="1:40">
      <c r="A34" s="31" t="s">
        <v>23</v>
      </c>
      <c r="B34" s="28" t="s">
        <v>86</v>
      </c>
      <c r="C34" s="35"/>
      <c r="D34" s="35"/>
      <c r="E34" s="35"/>
      <c r="F34" s="35"/>
      <c r="G34" s="36">
        <v>10</v>
      </c>
      <c r="H34" s="35"/>
      <c r="I34" s="35"/>
      <c r="J34" s="35"/>
      <c r="K34" s="35"/>
      <c r="L34" s="35"/>
      <c r="M34" s="35"/>
      <c r="N34" s="36">
        <v>10</v>
      </c>
      <c r="O34" s="35"/>
      <c r="P34" s="35"/>
      <c r="Q34" s="35"/>
      <c r="R34" s="35"/>
      <c r="S34" s="35"/>
      <c r="T34" s="35"/>
      <c r="U34" s="36">
        <v>10</v>
      </c>
      <c r="V34" s="35"/>
      <c r="W34" s="35"/>
      <c r="X34" s="35"/>
      <c r="Y34" s="35"/>
      <c r="Z34" s="35"/>
      <c r="AA34" s="35"/>
      <c r="AB34" s="36">
        <v>10</v>
      </c>
      <c r="AC34" s="35"/>
      <c r="AD34" s="35"/>
      <c r="AE34" s="35"/>
      <c r="AF34" s="35"/>
      <c r="AG34" s="37"/>
      <c r="AH34" s="7">
        <f t="shared" si="0"/>
        <v>4</v>
      </c>
      <c r="AI34" s="13">
        <f t="shared" si="1"/>
        <v>40</v>
      </c>
      <c r="AJ34" s="51">
        <f t="shared" si="2"/>
        <v>1.0999999999999999</v>
      </c>
      <c r="AK34" s="3">
        <f t="shared" si="3"/>
        <v>40</v>
      </c>
      <c r="AL34" s="51">
        <f t="shared" si="4"/>
        <v>1.0999999999999999</v>
      </c>
      <c r="AM34" s="33">
        <v>0.82499999999999996</v>
      </c>
      <c r="AN34" s="3">
        <v>7500</v>
      </c>
    </row>
    <row r="35" spans="1:40" hidden="1">
      <c r="A35" s="31" t="s">
        <v>58</v>
      </c>
      <c r="B35" s="28" t="s">
        <v>87</v>
      </c>
      <c r="C35" s="35"/>
      <c r="D35" s="35"/>
      <c r="E35" s="35"/>
      <c r="F35" s="35"/>
      <c r="G35" s="35"/>
      <c r="H35" s="35"/>
      <c r="I35" s="36"/>
      <c r="J35" s="35"/>
      <c r="K35" s="35"/>
      <c r="L35" s="35"/>
      <c r="M35" s="35"/>
      <c r="N35" s="35"/>
      <c r="O35" s="35"/>
      <c r="P35" s="36"/>
      <c r="Q35" s="35"/>
      <c r="R35" s="35"/>
      <c r="S35" s="35"/>
      <c r="T35" s="35"/>
      <c r="U35" s="35"/>
      <c r="V35" s="35"/>
      <c r="W35" s="36"/>
      <c r="X35" s="35"/>
      <c r="Y35" s="35"/>
      <c r="Z35" s="35"/>
      <c r="AA35" s="35"/>
      <c r="AB35" s="35"/>
      <c r="AC35" s="35"/>
      <c r="AD35" s="36"/>
      <c r="AE35" s="35"/>
      <c r="AF35" s="35"/>
      <c r="AG35" s="37"/>
      <c r="AH35" s="7">
        <f t="shared" si="0"/>
        <v>0</v>
      </c>
      <c r="AI35" s="13">
        <f t="shared" si="1"/>
        <v>0</v>
      </c>
      <c r="AJ35" s="51">
        <f t="shared" si="2"/>
        <v>0</v>
      </c>
      <c r="AK35" s="3">
        <f t="shared" si="3"/>
        <v>0</v>
      </c>
      <c r="AL35" s="51">
        <f t="shared" si="4"/>
        <v>0</v>
      </c>
      <c r="AM35" s="33">
        <v>0.47899999999999998</v>
      </c>
      <c r="AN35" s="3">
        <v>7500</v>
      </c>
    </row>
    <row r="36" spans="1:40" hidden="1">
      <c r="A36" s="31" t="s">
        <v>23</v>
      </c>
      <c r="B36" s="28" t="s">
        <v>99</v>
      </c>
      <c r="C36" s="35"/>
      <c r="D36" s="35"/>
      <c r="E36" s="35"/>
      <c r="F36" s="35"/>
      <c r="G36" s="35"/>
      <c r="H36" s="36"/>
      <c r="I36" s="35"/>
      <c r="J36" s="35"/>
      <c r="K36" s="35"/>
      <c r="L36" s="35"/>
      <c r="M36" s="35"/>
      <c r="N36" s="35"/>
      <c r="O36" s="36"/>
      <c r="P36" s="35"/>
      <c r="Q36" s="35"/>
      <c r="R36" s="35"/>
      <c r="S36" s="35"/>
      <c r="T36" s="35"/>
      <c r="U36" s="35"/>
      <c r="V36" s="36"/>
      <c r="W36" s="35"/>
      <c r="X36" s="35"/>
      <c r="Y36" s="35"/>
      <c r="Z36" s="35"/>
      <c r="AA36" s="35"/>
      <c r="AB36" s="35"/>
      <c r="AC36" s="36"/>
      <c r="AD36" s="35"/>
      <c r="AE36" s="35"/>
      <c r="AF36" s="35"/>
      <c r="AG36" s="37"/>
      <c r="AH36" s="7">
        <f t="shared" si="0"/>
        <v>0</v>
      </c>
      <c r="AI36" s="13">
        <f t="shared" si="1"/>
        <v>0</v>
      </c>
      <c r="AJ36" s="51">
        <f t="shared" si="2"/>
        <v>0</v>
      </c>
      <c r="AK36" s="3">
        <f t="shared" si="3"/>
        <v>0</v>
      </c>
      <c r="AL36" s="51">
        <f t="shared" si="4"/>
        <v>0</v>
      </c>
      <c r="AM36" s="33">
        <v>0.73299999999999998</v>
      </c>
      <c r="AN36" s="3">
        <v>7500</v>
      </c>
    </row>
    <row r="37" spans="1:40" hidden="1">
      <c r="A37" s="31" t="s">
        <v>24</v>
      </c>
      <c r="B37" s="28" t="s">
        <v>88</v>
      </c>
      <c r="C37" s="35"/>
      <c r="D37" s="35"/>
      <c r="E37" s="35"/>
      <c r="F37" s="35"/>
      <c r="G37" s="35"/>
      <c r="H37" s="35"/>
      <c r="I37" s="36"/>
      <c r="J37" s="35"/>
      <c r="K37" s="35"/>
      <c r="L37" s="35"/>
      <c r="M37" s="35"/>
      <c r="N37" s="35"/>
      <c r="O37" s="35"/>
      <c r="P37" s="36"/>
      <c r="Q37" s="35"/>
      <c r="R37" s="35"/>
      <c r="S37" s="35"/>
      <c r="T37" s="35"/>
      <c r="U37" s="35"/>
      <c r="V37" s="35"/>
      <c r="W37" s="36"/>
      <c r="X37" s="35"/>
      <c r="Y37" s="35"/>
      <c r="Z37" s="35"/>
      <c r="AA37" s="35"/>
      <c r="AB37" s="35"/>
      <c r="AC37" s="35"/>
      <c r="AD37" s="36"/>
      <c r="AE37" s="35"/>
      <c r="AF37" s="35"/>
      <c r="AG37" s="37"/>
      <c r="AH37" s="7">
        <f t="shared" si="0"/>
        <v>0</v>
      </c>
      <c r="AI37" s="13">
        <f t="shared" si="1"/>
        <v>0</v>
      </c>
      <c r="AJ37" s="51">
        <f t="shared" si="2"/>
        <v>0</v>
      </c>
      <c r="AK37" s="3">
        <f t="shared" si="3"/>
        <v>0</v>
      </c>
      <c r="AL37" s="51">
        <f t="shared" si="4"/>
        <v>0</v>
      </c>
      <c r="AM37" s="33">
        <v>0.41299999999999998</v>
      </c>
      <c r="AN37" s="3">
        <v>7500</v>
      </c>
    </row>
    <row r="38" spans="1:40" hidden="1">
      <c r="A38" s="31" t="s">
        <v>23</v>
      </c>
      <c r="B38" s="28" t="s">
        <v>88</v>
      </c>
      <c r="C38" s="36"/>
      <c r="D38" s="36"/>
      <c r="E38" s="36"/>
      <c r="F38" s="36"/>
      <c r="G38" s="35"/>
      <c r="H38" s="35"/>
      <c r="I38" s="35"/>
      <c r="J38" s="36"/>
      <c r="K38" s="36"/>
      <c r="L38" s="36"/>
      <c r="M38" s="36"/>
      <c r="N38" s="35"/>
      <c r="O38" s="35"/>
      <c r="P38" s="35"/>
      <c r="Q38" s="36"/>
      <c r="R38" s="36"/>
      <c r="S38" s="36"/>
      <c r="T38" s="36"/>
      <c r="U38" s="35"/>
      <c r="V38" s="35"/>
      <c r="W38" s="35"/>
      <c r="X38" s="36"/>
      <c r="Y38" s="36"/>
      <c r="Z38" s="36"/>
      <c r="AA38" s="36"/>
      <c r="AB38" s="35"/>
      <c r="AC38" s="35"/>
      <c r="AD38" s="35"/>
      <c r="AE38" s="36"/>
      <c r="AF38" s="36"/>
      <c r="AG38" s="38"/>
      <c r="AH38" s="7">
        <f t="shared" si="0"/>
        <v>0</v>
      </c>
      <c r="AI38" s="13">
        <f t="shared" si="1"/>
        <v>0</v>
      </c>
      <c r="AJ38" s="51">
        <f t="shared" si="2"/>
        <v>0</v>
      </c>
      <c r="AK38" s="3">
        <f t="shared" si="3"/>
        <v>0</v>
      </c>
      <c r="AL38" s="51">
        <f t="shared" si="4"/>
        <v>0</v>
      </c>
      <c r="AM38" s="33">
        <v>0.52600000000000002</v>
      </c>
      <c r="AN38" s="3">
        <v>7500</v>
      </c>
    </row>
    <row r="39" spans="1:40">
      <c r="A39" s="31" t="s">
        <v>28</v>
      </c>
      <c r="B39" s="28" t="s">
        <v>89</v>
      </c>
      <c r="C39" s="35"/>
      <c r="D39" s="35"/>
      <c r="E39" s="35"/>
      <c r="F39" s="35"/>
      <c r="G39" s="35"/>
      <c r="H39" s="36">
        <v>10</v>
      </c>
      <c r="I39" s="35"/>
      <c r="J39" s="35"/>
      <c r="K39" s="35"/>
      <c r="L39" s="35"/>
      <c r="M39" s="35"/>
      <c r="N39" s="35"/>
      <c r="O39" s="36">
        <v>10</v>
      </c>
      <c r="P39" s="35"/>
      <c r="Q39" s="35"/>
      <c r="R39" s="35"/>
      <c r="S39" s="35"/>
      <c r="T39" s="35"/>
      <c r="U39" s="35"/>
      <c r="V39" s="36">
        <v>10</v>
      </c>
      <c r="W39" s="35"/>
      <c r="X39" s="35"/>
      <c r="Y39" s="35"/>
      <c r="Z39" s="35"/>
      <c r="AA39" s="35"/>
      <c r="AB39" s="35"/>
      <c r="AC39" s="36">
        <v>10</v>
      </c>
      <c r="AD39" s="35"/>
      <c r="AE39" s="35"/>
      <c r="AF39" s="35"/>
      <c r="AG39" s="37"/>
      <c r="AH39" s="7">
        <f t="shared" si="0"/>
        <v>4</v>
      </c>
      <c r="AI39" s="13">
        <f t="shared" si="1"/>
        <v>40</v>
      </c>
      <c r="AJ39" s="51">
        <f t="shared" si="2"/>
        <v>1.0426666666666666</v>
      </c>
      <c r="AK39" s="3">
        <f t="shared" si="3"/>
        <v>40</v>
      </c>
      <c r="AL39" s="51">
        <f t="shared" si="4"/>
        <v>1.0426666666666666</v>
      </c>
      <c r="AM39" s="33">
        <v>0.78200000000000003</v>
      </c>
      <c r="AN39" s="3">
        <v>7500</v>
      </c>
    </row>
    <row r="40" spans="1:40">
      <c r="A40" s="31" t="s">
        <v>29</v>
      </c>
      <c r="B40" s="28" t="s">
        <v>89</v>
      </c>
      <c r="C40" s="35"/>
      <c r="D40" s="35"/>
      <c r="E40" s="35"/>
      <c r="F40" s="35"/>
      <c r="G40" s="36">
        <v>10</v>
      </c>
      <c r="H40" s="35"/>
      <c r="I40" s="35"/>
      <c r="J40" s="35"/>
      <c r="K40" s="35"/>
      <c r="L40" s="35"/>
      <c r="M40" s="35"/>
      <c r="N40" s="36">
        <v>10</v>
      </c>
      <c r="O40" s="35"/>
      <c r="P40" s="35"/>
      <c r="Q40" s="35"/>
      <c r="R40" s="35"/>
      <c r="S40" s="35"/>
      <c r="T40" s="35"/>
      <c r="U40" s="36">
        <v>10</v>
      </c>
      <c r="V40" s="35"/>
      <c r="W40" s="35"/>
      <c r="X40" s="35"/>
      <c r="Y40" s="35"/>
      <c r="Z40" s="35"/>
      <c r="AA40" s="35"/>
      <c r="AB40" s="36">
        <v>10</v>
      </c>
      <c r="AC40" s="35"/>
      <c r="AD40" s="35"/>
      <c r="AE40" s="35"/>
      <c r="AF40" s="35"/>
      <c r="AG40" s="37"/>
      <c r="AH40" s="7">
        <f t="shared" si="0"/>
        <v>4</v>
      </c>
      <c r="AI40" s="13">
        <f t="shared" si="1"/>
        <v>40</v>
      </c>
      <c r="AJ40" s="51">
        <f t="shared" si="2"/>
        <v>1.044</v>
      </c>
      <c r="AK40" s="3">
        <f t="shared" si="3"/>
        <v>40</v>
      </c>
      <c r="AL40" s="51">
        <f t="shared" si="4"/>
        <v>1.044</v>
      </c>
      <c r="AM40" s="33">
        <v>0.78300000000000003</v>
      </c>
      <c r="AN40" s="3">
        <v>7500</v>
      </c>
    </row>
    <row r="41" spans="1:40" hidden="1">
      <c r="A41" s="31" t="s">
        <v>22</v>
      </c>
      <c r="B41" s="28" t="s">
        <v>36</v>
      </c>
      <c r="C41" s="35"/>
      <c r="D41" s="35"/>
      <c r="E41" s="35"/>
      <c r="F41" s="35"/>
      <c r="G41" s="36"/>
      <c r="H41" s="35"/>
      <c r="I41" s="35"/>
      <c r="J41" s="35"/>
      <c r="K41" s="35"/>
      <c r="L41" s="35"/>
      <c r="M41" s="35"/>
      <c r="N41" s="36"/>
      <c r="O41" s="35"/>
      <c r="P41" s="35"/>
      <c r="Q41" s="35"/>
      <c r="R41" s="35"/>
      <c r="S41" s="35"/>
      <c r="T41" s="35"/>
      <c r="U41" s="36"/>
      <c r="V41" s="35"/>
      <c r="W41" s="35"/>
      <c r="X41" s="35"/>
      <c r="Y41" s="35"/>
      <c r="Z41" s="35"/>
      <c r="AA41" s="35"/>
      <c r="AB41" s="36"/>
      <c r="AC41" s="35"/>
      <c r="AD41" s="35"/>
      <c r="AE41" s="35"/>
      <c r="AF41" s="35"/>
      <c r="AG41" s="37"/>
      <c r="AH41" s="7">
        <f t="shared" si="0"/>
        <v>0</v>
      </c>
      <c r="AI41" s="13">
        <f t="shared" si="1"/>
        <v>0</v>
      </c>
      <c r="AJ41" s="51">
        <f t="shared" si="2"/>
        <v>0</v>
      </c>
      <c r="AK41" s="3">
        <f t="shared" si="3"/>
        <v>0</v>
      </c>
      <c r="AL41" s="51">
        <f t="shared" si="4"/>
        <v>0</v>
      </c>
      <c r="AM41" s="33">
        <v>1.202</v>
      </c>
      <c r="AN41" s="3">
        <v>7500</v>
      </c>
    </row>
    <row r="42" spans="1:40" hidden="1">
      <c r="A42" s="31" t="s">
        <v>50</v>
      </c>
      <c r="B42" s="28" t="s">
        <v>90</v>
      </c>
      <c r="C42" s="36"/>
      <c r="D42" s="36"/>
      <c r="E42" s="36"/>
      <c r="F42" s="36"/>
      <c r="G42" s="35"/>
      <c r="H42" s="35"/>
      <c r="I42" s="36"/>
      <c r="J42" s="36"/>
      <c r="K42" s="36"/>
      <c r="L42" s="36"/>
      <c r="M42" s="36"/>
      <c r="N42" s="35"/>
      <c r="O42" s="35"/>
      <c r="P42" s="36"/>
      <c r="Q42" s="36"/>
      <c r="R42" s="36"/>
      <c r="S42" s="36"/>
      <c r="T42" s="36"/>
      <c r="U42" s="35"/>
      <c r="V42" s="35"/>
      <c r="W42" s="36"/>
      <c r="X42" s="36"/>
      <c r="Y42" s="36"/>
      <c r="Z42" s="36"/>
      <c r="AA42" s="36"/>
      <c r="AB42" s="35"/>
      <c r="AC42" s="35"/>
      <c r="AD42" s="36"/>
      <c r="AE42" s="36"/>
      <c r="AF42" s="36"/>
      <c r="AG42" s="38"/>
      <c r="AH42" s="7">
        <f t="shared" si="0"/>
        <v>0</v>
      </c>
      <c r="AI42" s="13">
        <f t="shared" si="1"/>
        <v>0</v>
      </c>
      <c r="AJ42" s="51">
        <f t="shared" si="2"/>
        <v>0</v>
      </c>
      <c r="AK42" s="3">
        <f t="shared" si="3"/>
        <v>0</v>
      </c>
      <c r="AL42" s="51">
        <f t="shared" si="4"/>
        <v>0</v>
      </c>
      <c r="AM42" s="33">
        <v>0.85099999999999998</v>
      </c>
      <c r="AN42" s="3">
        <v>7500</v>
      </c>
    </row>
    <row r="43" spans="1:40" hidden="1">
      <c r="A43" s="31" t="s">
        <v>59</v>
      </c>
      <c r="B43" s="28" t="s">
        <v>91</v>
      </c>
      <c r="C43" s="35"/>
      <c r="D43" s="35"/>
      <c r="E43" s="36"/>
      <c r="F43" s="36"/>
      <c r="G43" s="35"/>
      <c r="H43" s="35"/>
      <c r="I43" s="35"/>
      <c r="J43" s="35"/>
      <c r="K43" s="35"/>
      <c r="L43" s="36"/>
      <c r="M43" s="36"/>
      <c r="N43" s="35"/>
      <c r="O43" s="35"/>
      <c r="P43" s="35"/>
      <c r="Q43" s="35"/>
      <c r="R43" s="35"/>
      <c r="S43" s="36"/>
      <c r="T43" s="36"/>
      <c r="U43" s="35"/>
      <c r="V43" s="35"/>
      <c r="W43" s="35"/>
      <c r="X43" s="35"/>
      <c r="Y43" s="35"/>
      <c r="Z43" s="36"/>
      <c r="AA43" s="36"/>
      <c r="AB43" s="35"/>
      <c r="AC43" s="35"/>
      <c r="AD43" s="35"/>
      <c r="AE43" s="35"/>
      <c r="AF43" s="35"/>
      <c r="AG43" s="38"/>
      <c r="AH43" s="7">
        <f t="shared" si="0"/>
        <v>0</v>
      </c>
      <c r="AI43" s="30">
        <f>SUM(C43:AG43)</f>
        <v>0</v>
      </c>
      <c r="AJ43" s="52">
        <f>AI43/30*AM43</f>
        <v>0</v>
      </c>
      <c r="AK43" s="3">
        <f t="shared" si="3"/>
        <v>0</v>
      </c>
      <c r="AL43" s="51">
        <f>AK43/30*AM43</f>
        <v>0</v>
      </c>
      <c r="AM43" s="33">
        <v>1.0149999999999999</v>
      </c>
      <c r="AN43" s="3">
        <v>7500</v>
      </c>
    </row>
    <row r="44" spans="1:40" hidden="1">
      <c r="A44" s="31" t="s">
        <v>59</v>
      </c>
      <c r="B44" s="28" t="s">
        <v>92</v>
      </c>
      <c r="C44" s="36"/>
      <c r="D44" s="36"/>
      <c r="E44" s="35"/>
      <c r="F44" s="35"/>
      <c r="G44" s="35"/>
      <c r="H44" s="35"/>
      <c r="I44" s="36"/>
      <c r="J44" s="36"/>
      <c r="K44" s="36"/>
      <c r="L44" s="35"/>
      <c r="M44" s="35"/>
      <c r="N44" s="35"/>
      <c r="O44" s="35"/>
      <c r="P44" s="36"/>
      <c r="Q44" s="36"/>
      <c r="R44" s="36"/>
      <c r="S44" s="35"/>
      <c r="T44" s="35"/>
      <c r="U44" s="35"/>
      <c r="V44" s="35"/>
      <c r="W44" s="36"/>
      <c r="X44" s="36"/>
      <c r="Y44" s="36"/>
      <c r="Z44" s="35"/>
      <c r="AA44" s="35"/>
      <c r="AB44" s="35"/>
      <c r="AC44" s="35"/>
      <c r="AD44" s="36"/>
      <c r="AE44" s="36"/>
      <c r="AF44" s="36"/>
      <c r="AG44" s="37"/>
      <c r="AH44" s="7">
        <f t="shared" si="0"/>
        <v>0</v>
      </c>
      <c r="AI44" s="30">
        <f t="shared" ref="AI44:AI65" si="5">SUM(C44:AG44)</f>
        <v>0</v>
      </c>
      <c r="AJ44" s="52">
        <f t="shared" si="2"/>
        <v>0</v>
      </c>
      <c r="AK44" s="3">
        <f t="shared" si="3"/>
        <v>0</v>
      </c>
      <c r="AL44" s="51">
        <f t="shared" si="4"/>
        <v>0</v>
      </c>
      <c r="AM44" s="33">
        <v>1.0149999999999999</v>
      </c>
      <c r="AN44" s="3">
        <v>7500</v>
      </c>
    </row>
    <row r="45" spans="1:40">
      <c r="A45" s="31" t="s">
        <v>31</v>
      </c>
      <c r="B45" s="28" t="s">
        <v>100</v>
      </c>
      <c r="C45" s="35"/>
      <c r="D45" s="35"/>
      <c r="E45" s="35"/>
      <c r="F45" s="35"/>
      <c r="G45" s="36">
        <v>10</v>
      </c>
      <c r="H45" s="35"/>
      <c r="I45" s="35"/>
      <c r="J45" s="35"/>
      <c r="K45" s="35"/>
      <c r="L45" s="35"/>
      <c r="M45" s="35"/>
      <c r="N45" s="36">
        <v>10</v>
      </c>
      <c r="O45" s="35"/>
      <c r="P45" s="35"/>
      <c r="Q45" s="35"/>
      <c r="R45" s="35"/>
      <c r="S45" s="35"/>
      <c r="T45" s="35"/>
      <c r="U45" s="36">
        <v>10</v>
      </c>
      <c r="V45" s="35"/>
      <c r="W45" s="35"/>
      <c r="X45" s="35"/>
      <c r="Y45" s="35"/>
      <c r="Z45" s="35"/>
      <c r="AA45" s="35"/>
      <c r="AB45" s="36">
        <v>10</v>
      </c>
      <c r="AC45" s="35"/>
      <c r="AD45" s="35"/>
      <c r="AE45" s="35"/>
      <c r="AF45" s="35"/>
      <c r="AG45" s="37"/>
      <c r="AH45" s="7">
        <f t="shared" si="0"/>
        <v>4</v>
      </c>
      <c r="AI45" s="30">
        <f t="shared" si="5"/>
        <v>40</v>
      </c>
      <c r="AJ45" s="52">
        <f t="shared" si="2"/>
        <v>1.8093333333333332</v>
      </c>
      <c r="AK45" s="3">
        <f t="shared" si="3"/>
        <v>40</v>
      </c>
      <c r="AL45" s="51">
        <f t="shared" si="4"/>
        <v>1.8093333333333332</v>
      </c>
      <c r="AM45" s="33">
        <v>1.357</v>
      </c>
      <c r="AN45" s="3">
        <v>7500</v>
      </c>
    </row>
    <row r="46" spans="1:40">
      <c r="A46" s="31" t="s">
        <v>33</v>
      </c>
      <c r="B46" s="28" t="s">
        <v>101</v>
      </c>
      <c r="C46" s="35"/>
      <c r="D46" s="35"/>
      <c r="E46" s="35"/>
      <c r="F46" s="35"/>
      <c r="G46" s="35"/>
      <c r="H46" s="36">
        <v>10</v>
      </c>
      <c r="I46" s="35"/>
      <c r="J46" s="35"/>
      <c r="K46" s="35"/>
      <c r="L46" s="35"/>
      <c r="M46" s="35"/>
      <c r="N46" s="35"/>
      <c r="O46" s="36">
        <v>10</v>
      </c>
      <c r="P46" s="35"/>
      <c r="Q46" s="35"/>
      <c r="R46" s="35"/>
      <c r="S46" s="35"/>
      <c r="T46" s="35"/>
      <c r="U46" s="35"/>
      <c r="V46" s="36">
        <v>10</v>
      </c>
      <c r="W46" s="35"/>
      <c r="X46" s="35"/>
      <c r="Y46" s="35"/>
      <c r="Z46" s="35"/>
      <c r="AA46" s="35"/>
      <c r="AB46" s="35"/>
      <c r="AC46" s="36">
        <v>10</v>
      </c>
      <c r="AD46" s="35"/>
      <c r="AE46" s="35"/>
      <c r="AF46" s="35"/>
      <c r="AG46" s="37"/>
      <c r="AH46" s="7">
        <f t="shared" si="0"/>
        <v>4</v>
      </c>
      <c r="AI46" s="30">
        <f t="shared" si="5"/>
        <v>40</v>
      </c>
      <c r="AJ46" s="52">
        <f t="shared" si="2"/>
        <v>1.8320000000000001</v>
      </c>
      <c r="AK46" s="3">
        <f t="shared" si="3"/>
        <v>40</v>
      </c>
      <c r="AL46" s="51">
        <f t="shared" si="4"/>
        <v>1.8320000000000001</v>
      </c>
      <c r="AM46" s="33">
        <v>1.3740000000000001</v>
      </c>
      <c r="AN46" s="3">
        <v>7500</v>
      </c>
    </row>
    <row r="47" spans="1:40" hidden="1">
      <c r="A47" s="31" t="s">
        <v>31</v>
      </c>
      <c r="B47" s="28" t="s">
        <v>102</v>
      </c>
      <c r="C47" s="35"/>
      <c r="D47" s="35"/>
      <c r="E47" s="35"/>
      <c r="F47" s="35"/>
      <c r="G47" s="35"/>
      <c r="H47" s="36"/>
      <c r="I47" s="35"/>
      <c r="J47" s="35"/>
      <c r="K47" s="35"/>
      <c r="L47" s="35"/>
      <c r="M47" s="35"/>
      <c r="N47" s="35"/>
      <c r="O47" s="36"/>
      <c r="P47" s="35"/>
      <c r="Q47" s="35"/>
      <c r="R47" s="35"/>
      <c r="S47" s="35"/>
      <c r="T47" s="35"/>
      <c r="U47" s="35"/>
      <c r="V47" s="36"/>
      <c r="W47" s="35"/>
      <c r="X47" s="35"/>
      <c r="Y47" s="35"/>
      <c r="Z47" s="35"/>
      <c r="AA47" s="35"/>
      <c r="AB47" s="35"/>
      <c r="AC47" s="36"/>
      <c r="AD47" s="35"/>
      <c r="AE47" s="35"/>
      <c r="AF47" s="35"/>
      <c r="AG47" s="37"/>
      <c r="AH47" s="7">
        <f t="shared" si="0"/>
        <v>0</v>
      </c>
      <c r="AI47" s="30">
        <f t="shared" si="5"/>
        <v>0</v>
      </c>
      <c r="AJ47" s="52">
        <f t="shared" si="2"/>
        <v>0</v>
      </c>
      <c r="AK47" s="3">
        <f t="shared" si="3"/>
        <v>0</v>
      </c>
      <c r="AL47" s="51">
        <f t="shared" si="4"/>
        <v>0</v>
      </c>
      <c r="AM47" s="33">
        <v>1.379</v>
      </c>
      <c r="AN47" s="3">
        <v>7500</v>
      </c>
    </row>
    <row r="48" spans="1:40" hidden="1">
      <c r="A48" s="31" t="s">
        <v>23</v>
      </c>
      <c r="B48" s="28" t="s">
        <v>37</v>
      </c>
      <c r="C48" s="35"/>
      <c r="D48" s="35"/>
      <c r="E48" s="35"/>
      <c r="F48" s="36"/>
      <c r="G48" s="35"/>
      <c r="H48" s="35"/>
      <c r="I48" s="35"/>
      <c r="J48" s="35"/>
      <c r="K48" s="35"/>
      <c r="L48" s="35"/>
      <c r="M48" s="36"/>
      <c r="N48" s="35"/>
      <c r="O48" s="35"/>
      <c r="P48" s="35"/>
      <c r="Q48" s="35"/>
      <c r="R48" s="35"/>
      <c r="S48" s="35"/>
      <c r="T48" s="36"/>
      <c r="U48" s="35"/>
      <c r="V48" s="35"/>
      <c r="W48" s="35"/>
      <c r="X48" s="35"/>
      <c r="Y48" s="35"/>
      <c r="Z48" s="35"/>
      <c r="AA48" s="36"/>
      <c r="AB48" s="35"/>
      <c r="AC48" s="35"/>
      <c r="AD48" s="35"/>
      <c r="AE48" s="35"/>
      <c r="AF48" s="35"/>
      <c r="AG48" s="37"/>
      <c r="AH48" s="7">
        <f t="shared" si="0"/>
        <v>0</v>
      </c>
      <c r="AI48" s="30">
        <f t="shared" si="5"/>
        <v>0</v>
      </c>
      <c r="AJ48" s="52">
        <f t="shared" si="2"/>
        <v>0</v>
      </c>
      <c r="AK48" s="3">
        <f t="shared" si="3"/>
        <v>0</v>
      </c>
      <c r="AL48" s="51">
        <f t="shared" si="4"/>
        <v>0</v>
      </c>
      <c r="AM48" s="33">
        <v>0.78500000000000003</v>
      </c>
      <c r="AN48" s="3">
        <v>7500</v>
      </c>
    </row>
    <row r="49" spans="1:40">
      <c r="A49" s="31" t="s">
        <v>48</v>
      </c>
      <c r="B49" s="28" t="s">
        <v>93</v>
      </c>
      <c r="C49" s="36">
        <v>10</v>
      </c>
      <c r="D49" s="36">
        <v>10</v>
      </c>
      <c r="E49" s="36">
        <v>10</v>
      </c>
      <c r="F49" s="35"/>
      <c r="G49" s="35"/>
      <c r="H49" s="35"/>
      <c r="I49" s="36">
        <v>10</v>
      </c>
      <c r="J49" s="36">
        <v>10</v>
      </c>
      <c r="K49" s="36">
        <v>10</v>
      </c>
      <c r="L49" s="36">
        <v>10</v>
      </c>
      <c r="M49" s="35"/>
      <c r="N49" s="35"/>
      <c r="O49" s="35"/>
      <c r="P49" s="36">
        <v>10</v>
      </c>
      <c r="Q49" s="36">
        <v>10</v>
      </c>
      <c r="R49" s="36">
        <v>10</v>
      </c>
      <c r="S49" s="36">
        <v>10</v>
      </c>
      <c r="T49" s="35"/>
      <c r="U49" s="35"/>
      <c r="V49" s="35"/>
      <c r="W49" s="36">
        <v>10</v>
      </c>
      <c r="X49" s="36">
        <v>10</v>
      </c>
      <c r="Y49" s="36">
        <v>10</v>
      </c>
      <c r="Z49" s="36">
        <v>10</v>
      </c>
      <c r="AA49" s="35"/>
      <c r="AB49" s="35"/>
      <c r="AC49" s="35"/>
      <c r="AD49" s="36">
        <v>10</v>
      </c>
      <c r="AE49" s="36">
        <v>10</v>
      </c>
      <c r="AF49" s="36">
        <v>10</v>
      </c>
      <c r="AG49" s="38">
        <v>10</v>
      </c>
      <c r="AH49" s="7">
        <f t="shared" si="0"/>
        <v>19</v>
      </c>
      <c r="AI49" s="30">
        <f t="shared" si="5"/>
        <v>190</v>
      </c>
      <c r="AJ49" s="52">
        <f t="shared" si="2"/>
        <v>4.2053333333333329</v>
      </c>
      <c r="AK49" s="3">
        <f t="shared" si="3"/>
        <v>190</v>
      </c>
      <c r="AL49" s="51">
        <f t="shared" si="4"/>
        <v>4.2053333333333329</v>
      </c>
      <c r="AM49" s="33">
        <v>0.66400000000000003</v>
      </c>
      <c r="AN49" s="3">
        <v>7500</v>
      </c>
    </row>
    <row r="50" spans="1:40" hidden="1">
      <c r="A50" s="31" t="s">
        <v>52</v>
      </c>
      <c r="B50" s="28" t="s">
        <v>94</v>
      </c>
      <c r="C50" s="36"/>
      <c r="D50" s="36"/>
      <c r="E50" s="36"/>
      <c r="F50" s="35"/>
      <c r="G50" s="35"/>
      <c r="H50" s="35"/>
      <c r="I50" s="36"/>
      <c r="J50" s="36"/>
      <c r="K50" s="36"/>
      <c r="L50" s="36"/>
      <c r="M50" s="35"/>
      <c r="N50" s="35"/>
      <c r="O50" s="35"/>
      <c r="P50" s="36"/>
      <c r="Q50" s="36"/>
      <c r="R50" s="36"/>
      <c r="S50" s="36"/>
      <c r="T50" s="35"/>
      <c r="U50" s="35"/>
      <c r="V50" s="35"/>
      <c r="W50" s="36"/>
      <c r="X50" s="36"/>
      <c r="Y50" s="36"/>
      <c r="Z50" s="36"/>
      <c r="AA50" s="35"/>
      <c r="AB50" s="35"/>
      <c r="AC50" s="35"/>
      <c r="AD50" s="36"/>
      <c r="AE50" s="36"/>
      <c r="AF50" s="36"/>
      <c r="AG50" s="38"/>
      <c r="AH50" s="7">
        <f t="shared" si="0"/>
        <v>0</v>
      </c>
      <c r="AI50" s="30">
        <f t="shared" si="5"/>
        <v>0</v>
      </c>
      <c r="AJ50" s="52">
        <f t="shared" si="2"/>
        <v>0</v>
      </c>
      <c r="AK50" s="3">
        <f t="shared" si="3"/>
        <v>0</v>
      </c>
      <c r="AL50" s="51">
        <f t="shared" si="4"/>
        <v>0</v>
      </c>
      <c r="AM50" s="33">
        <v>0.65300000000000002</v>
      </c>
      <c r="AN50" s="3">
        <v>7500</v>
      </c>
    </row>
    <row r="51" spans="1:40" hidden="1">
      <c r="A51" s="31" t="s">
        <v>29</v>
      </c>
      <c r="B51" s="28" t="s">
        <v>94</v>
      </c>
      <c r="C51" s="35"/>
      <c r="D51" s="35"/>
      <c r="E51" s="35"/>
      <c r="F51" s="36"/>
      <c r="G51" s="35"/>
      <c r="H51" s="35"/>
      <c r="I51" s="35"/>
      <c r="J51" s="35"/>
      <c r="K51" s="35"/>
      <c r="L51" s="35"/>
      <c r="M51" s="36"/>
      <c r="N51" s="35"/>
      <c r="O51" s="35"/>
      <c r="P51" s="35"/>
      <c r="Q51" s="35"/>
      <c r="R51" s="35"/>
      <c r="S51" s="35"/>
      <c r="T51" s="36"/>
      <c r="U51" s="35"/>
      <c r="V51" s="35"/>
      <c r="W51" s="35"/>
      <c r="X51" s="35"/>
      <c r="Y51" s="35"/>
      <c r="Z51" s="35"/>
      <c r="AA51" s="36"/>
      <c r="AB51" s="35"/>
      <c r="AC51" s="35"/>
      <c r="AD51" s="35"/>
      <c r="AE51" s="35"/>
      <c r="AF51" s="35"/>
      <c r="AG51" s="37"/>
      <c r="AH51" s="7">
        <f t="shared" si="0"/>
        <v>0</v>
      </c>
      <c r="AI51" s="30">
        <f t="shared" si="5"/>
        <v>0</v>
      </c>
      <c r="AJ51" s="52">
        <f t="shared" si="2"/>
        <v>0</v>
      </c>
      <c r="AK51" s="3">
        <f t="shared" si="3"/>
        <v>0</v>
      </c>
      <c r="AL51" s="51">
        <f t="shared" si="4"/>
        <v>0</v>
      </c>
      <c r="AM51" s="33">
        <v>0.93300000000000005</v>
      </c>
      <c r="AN51" s="3">
        <v>7500</v>
      </c>
    </row>
    <row r="52" spans="1:40" hidden="1">
      <c r="A52" s="31" t="s">
        <v>49</v>
      </c>
      <c r="B52" s="28" t="s">
        <v>95</v>
      </c>
      <c r="C52" s="36"/>
      <c r="D52" s="36"/>
      <c r="E52" s="36"/>
      <c r="F52" s="35"/>
      <c r="G52" s="35"/>
      <c r="H52" s="35"/>
      <c r="I52" s="36"/>
      <c r="J52" s="36"/>
      <c r="K52" s="36"/>
      <c r="L52" s="36"/>
      <c r="M52" s="35"/>
      <c r="N52" s="35"/>
      <c r="O52" s="35"/>
      <c r="P52" s="36"/>
      <c r="Q52" s="36"/>
      <c r="R52" s="36"/>
      <c r="S52" s="36"/>
      <c r="T52" s="35"/>
      <c r="U52" s="35"/>
      <c r="V52" s="35"/>
      <c r="W52" s="36"/>
      <c r="X52" s="36"/>
      <c r="Y52" s="36"/>
      <c r="Z52" s="36"/>
      <c r="AA52" s="35"/>
      <c r="AB52" s="35"/>
      <c r="AC52" s="35"/>
      <c r="AD52" s="36"/>
      <c r="AE52" s="36"/>
      <c r="AF52" s="36"/>
      <c r="AG52" s="38"/>
      <c r="AH52" s="7">
        <f t="shared" si="0"/>
        <v>0</v>
      </c>
      <c r="AI52" s="30">
        <f t="shared" si="5"/>
        <v>0</v>
      </c>
      <c r="AJ52" s="52">
        <f t="shared" si="2"/>
        <v>0</v>
      </c>
      <c r="AK52" s="3">
        <f t="shared" si="3"/>
        <v>0</v>
      </c>
      <c r="AL52" s="51">
        <f t="shared" si="4"/>
        <v>0</v>
      </c>
      <c r="AM52" s="33">
        <v>0.65300000000000002</v>
      </c>
      <c r="AN52" s="3">
        <v>7500</v>
      </c>
    </row>
    <row r="53" spans="1:40" hidden="1">
      <c r="A53" s="31" t="s">
        <v>30</v>
      </c>
      <c r="B53" s="28" t="s">
        <v>95</v>
      </c>
      <c r="C53" s="35"/>
      <c r="D53" s="35"/>
      <c r="E53" s="35"/>
      <c r="F53" s="36"/>
      <c r="G53" s="35"/>
      <c r="H53" s="35"/>
      <c r="I53" s="35"/>
      <c r="J53" s="35"/>
      <c r="K53" s="35"/>
      <c r="L53" s="35"/>
      <c r="M53" s="36"/>
      <c r="N53" s="35"/>
      <c r="O53" s="35"/>
      <c r="P53" s="35"/>
      <c r="Q53" s="35"/>
      <c r="R53" s="35"/>
      <c r="S53" s="35"/>
      <c r="T53" s="36"/>
      <c r="U53" s="35"/>
      <c r="V53" s="35"/>
      <c r="W53" s="35"/>
      <c r="X53" s="35"/>
      <c r="Y53" s="35"/>
      <c r="Z53" s="35"/>
      <c r="AA53" s="36"/>
      <c r="AB53" s="35"/>
      <c r="AC53" s="35"/>
      <c r="AD53" s="35"/>
      <c r="AE53" s="35"/>
      <c r="AF53" s="35"/>
      <c r="AG53" s="37"/>
      <c r="AH53" s="7">
        <f t="shared" si="0"/>
        <v>0</v>
      </c>
      <c r="AI53" s="30">
        <f t="shared" si="5"/>
        <v>0</v>
      </c>
      <c r="AJ53" s="52">
        <f t="shared" si="2"/>
        <v>0</v>
      </c>
      <c r="AK53" s="3">
        <f t="shared" si="3"/>
        <v>0</v>
      </c>
      <c r="AL53" s="51">
        <f t="shared" si="4"/>
        <v>0</v>
      </c>
      <c r="AM53" s="33">
        <v>0.93300000000000005</v>
      </c>
      <c r="AN53" s="3">
        <v>7500</v>
      </c>
    </row>
    <row r="54" spans="1:40" hidden="1">
      <c r="A54" s="31" t="s">
        <v>60</v>
      </c>
      <c r="B54" s="28" t="s">
        <v>38</v>
      </c>
      <c r="C54" s="35"/>
      <c r="D54" s="35"/>
      <c r="E54" s="36"/>
      <c r="F54" s="35"/>
      <c r="G54" s="35"/>
      <c r="H54" s="35"/>
      <c r="I54" s="35"/>
      <c r="J54" s="35"/>
      <c r="K54" s="35"/>
      <c r="L54" s="36"/>
      <c r="M54" s="35"/>
      <c r="N54" s="35"/>
      <c r="O54" s="35"/>
      <c r="P54" s="35"/>
      <c r="Q54" s="35"/>
      <c r="R54" s="35"/>
      <c r="S54" s="36"/>
      <c r="T54" s="35"/>
      <c r="U54" s="35"/>
      <c r="V54" s="35"/>
      <c r="W54" s="35"/>
      <c r="X54" s="35"/>
      <c r="Y54" s="35"/>
      <c r="Z54" s="36"/>
      <c r="AA54" s="35"/>
      <c r="AB54" s="35"/>
      <c r="AC54" s="35"/>
      <c r="AD54" s="35"/>
      <c r="AE54" s="35"/>
      <c r="AF54" s="35"/>
      <c r="AG54" s="38"/>
      <c r="AH54" s="7">
        <f t="shared" si="0"/>
        <v>0</v>
      </c>
      <c r="AI54" s="30">
        <f t="shared" si="5"/>
        <v>0</v>
      </c>
      <c r="AJ54" s="52">
        <f t="shared" si="2"/>
        <v>0</v>
      </c>
      <c r="AK54" s="3">
        <f t="shared" si="3"/>
        <v>0</v>
      </c>
      <c r="AL54" s="51">
        <f t="shared" si="4"/>
        <v>0</v>
      </c>
      <c r="AM54" s="33">
        <v>0.63700000000000001</v>
      </c>
      <c r="AN54" s="3">
        <v>7500</v>
      </c>
    </row>
    <row r="55" spans="1:40" hidden="1">
      <c r="A55" s="31" t="s">
        <v>61</v>
      </c>
      <c r="B55" s="28" t="s">
        <v>38</v>
      </c>
      <c r="C55" s="35"/>
      <c r="D55" s="35"/>
      <c r="E55" s="36"/>
      <c r="F55" s="35"/>
      <c r="G55" s="35"/>
      <c r="H55" s="35"/>
      <c r="I55" s="35"/>
      <c r="J55" s="35"/>
      <c r="K55" s="35"/>
      <c r="L55" s="36"/>
      <c r="M55" s="35"/>
      <c r="N55" s="35"/>
      <c r="O55" s="35"/>
      <c r="P55" s="35"/>
      <c r="Q55" s="35"/>
      <c r="R55" s="35"/>
      <c r="S55" s="36"/>
      <c r="T55" s="35"/>
      <c r="U55" s="35"/>
      <c r="V55" s="35"/>
      <c r="W55" s="35"/>
      <c r="X55" s="35"/>
      <c r="Y55" s="35"/>
      <c r="Z55" s="36"/>
      <c r="AA55" s="35"/>
      <c r="AB55" s="35"/>
      <c r="AC55" s="35"/>
      <c r="AD55" s="35"/>
      <c r="AE55" s="35"/>
      <c r="AF55" s="35"/>
      <c r="AG55" s="38"/>
      <c r="AH55" s="7">
        <f t="shared" si="0"/>
        <v>0</v>
      </c>
      <c r="AI55" s="30">
        <f t="shared" si="5"/>
        <v>0</v>
      </c>
      <c r="AJ55" s="52">
        <f t="shared" si="2"/>
        <v>0</v>
      </c>
      <c r="AK55" s="3">
        <f t="shared" si="3"/>
        <v>0</v>
      </c>
      <c r="AL55" s="51">
        <f t="shared" si="4"/>
        <v>0</v>
      </c>
      <c r="AM55" s="33">
        <v>0.63700000000000001</v>
      </c>
      <c r="AN55" s="3">
        <v>7500</v>
      </c>
    </row>
    <row r="56" spans="1:40" hidden="1">
      <c r="A56" s="31" t="s">
        <v>62</v>
      </c>
      <c r="B56" s="28" t="s">
        <v>38</v>
      </c>
      <c r="C56" s="35"/>
      <c r="D56" s="36"/>
      <c r="E56" s="35"/>
      <c r="F56" s="35"/>
      <c r="G56" s="35"/>
      <c r="H56" s="35"/>
      <c r="I56" s="35"/>
      <c r="J56" s="35"/>
      <c r="K56" s="36"/>
      <c r="L56" s="35"/>
      <c r="M56" s="35"/>
      <c r="N56" s="35"/>
      <c r="O56" s="35"/>
      <c r="P56" s="35"/>
      <c r="Q56" s="35"/>
      <c r="R56" s="36"/>
      <c r="S56" s="35"/>
      <c r="T56" s="35"/>
      <c r="U56" s="35"/>
      <c r="V56" s="35"/>
      <c r="W56" s="35"/>
      <c r="X56" s="35"/>
      <c r="Y56" s="36"/>
      <c r="Z56" s="35"/>
      <c r="AA56" s="35"/>
      <c r="AB56" s="35"/>
      <c r="AC56" s="35"/>
      <c r="AD56" s="35"/>
      <c r="AE56" s="35"/>
      <c r="AF56" s="36"/>
      <c r="AG56" s="37"/>
      <c r="AH56" s="7">
        <f t="shared" si="0"/>
        <v>0</v>
      </c>
      <c r="AI56" s="30">
        <f t="shared" si="5"/>
        <v>0</v>
      </c>
      <c r="AJ56" s="52">
        <f t="shared" si="2"/>
        <v>0</v>
      </c>
      <c r="AK56" s="3">
        <f t="shared" si="3"/>
        <v>0</v>
      </c>
      <c r="AL56" s="51">
        <f t="shared" si="4"/>
        <v>0</v>
      </c>
      <c r="AM56" s="33">
        <v>0.94099999999999995</v>
      </c>
      <c r="AN56" s="3">
        <v>7500</v>
      </c>
    </row>
    <row r="57" spans="1:40" hidden="1">
      <c r="A57" s="31" t="s">
        <v>63</v>
      </c>
      <c r="B57" s="28" t="s">
        <v>38</v>
      </c>
      <c r="C57" s="35"/>
      <c r="D57" s="36"/>
      <c r="E57" s="35"/>
      <c r="F57" s="35"/>
      <c r="G57" s="35"/>
      <c r="H57" s="35"/>
      <c r="I57" s="35"/>
      <c r="J57" s="35"/>
      <c r="K57" s="36"/>
      <c r="L57" s="35"/>
      <c r="M57" s="35"/>
      <c r="N57" s="35"/>
      <c r="O57" s="35"/>
      <c r="P57" s="35"/>
      <c r="Q57" s="35"/>
      <c r="R57" s="36"/>
      <c r="S57" s="35"/>
      <c r="T57" s="35"/>
      <c r="U57" s="35"/>
      <c r="V57" s="35"/>
      <c r="W57" s="35"/>
      <c r="X57" s="35"/>
      <c r="Y57" s="36"/>
      <c r="Z57" s="35"/>
      <c r="AA57" s="35"/>
      <c r="AB57" s="35"/>
      <c r="AC57" s="35"/>
      <c r="AD57" s="35"/>
      <c r="AE57" s="35"/>
      <c r="AF57" s="36"/>
      <c r="AG57" s="37"/>
      <c r="AH57" s="7">
        <f t="shared" si="0"/>
        <v>0</v>
      </c>
      <c r="AI57" s="30">
        <f t="shared" si="5"/>
        <v>0</v>
      </c>
      <c r="AJ57" s="52">
        <f t="shared" si="2"/>
        <v>0</v>
      </c>
      <c r="AK57" s="3">
        <f t="shared" si="3"/>
        <v>0</v>
      </c>
      <c r="AL57" s="51">
        <f t="shared" si="4"/>
        <v>0</v>
      </c>
      <c r="AM57" s="33">
        <v>0.94099999999999995</v>
      </c>
      <c r="AN57" s="3">
        <v>7500</v>
      </c>
    </row>
    <row r="58" spans="1:40" hidden="1">
      <c r="A58" s="31" t="s">
        <v>64</v>
      </c>
      <c r="B58" s="28" t="s">
        <v>38</v>
      </c>
      <c r="C58" s="36"/>
      <c r="D58" s="35"/>
      <c r="E58" s="35"/>
      <c r="F58" s="35"/>
      <c r="G58" s="35"/>
      <c r="H58" s="35"/>
      <c r="I58" s="35"/>
      <c r="J58" s="36"/>
      <c r="K58" s="35"/>
      <c r="L58" s="35"/>
      <c r="M58" s="35"/>
      <c r="N58" s="35"/>
      <c r="O58" s="35"/>
      <c r="P58" s="35"/>
      <c r="Q58" s="36"/>
      <c r="R58" s="35"/>
      <c r="S58" s="35"/>
      <c r="T58" s="35"/>
      <c r="U58" s="35"/>
      <c r="V58" s="35"/>
      <c r="W58" s="35"/>
      <c r="X58" s="36"/>
      <c r="Y58" s="35"/>
      <c r="Z58" s="35"/>
      <c r="AA58" s="35"/>
      <c r="AB58" s="35"/>
      <c r="AC58" s="35"/>
      <c r="AD58" s="35"/>
      <c r="AE58" s="36"/>
      <c r="AF58" s="35"/>
      <c r="AG58" s="37"/>
      <c r="AH58" s="7">
        <f t="shared" si="0"/>
        <v>0</v>
      </c>
      <c r="AI58" s="30">
        <f t="shared" si="5"/>
        <v>0</v>
      </c>
      <c r="AJ58" s="52">
        <f t="shared" si="2"/>
        <v>0</v>
      </c>
      <c r="AK58" s="3">
        <f t="shared" si="3"/>
        <v>0</v>
      </c>
      <c r="AL58" s="51">
        <f t="shared" si="4"/>
        <v>0</v>
      </c>
      <c r="AM58" s="33">
        <v>1.099</v>
      </c>
      <c r="AN58" s="3">
        <v>7500</v>
      </c>
    </row>
    <row r="59" spans="1:40" hidden="1">
      <c r="A59" s="31" t="s">
        <v>65</v>
      </c>
      <c r="B59" s="28" t="s">
        <v>38</v>
      </c>
      <c r="C59" s="36"/>
      <c r="D59" s="35"/>
      <c r="E59" s="35"/>
      <c r="F59" s="35"/>
      <c r="G59" s="35"/>
      <c r="H59" s="35"/>
      <c r="I59" s="35"/>
      <c r="J59" s="36"/>
      <c r="K59" s="35"/>
      <c r="L59" s="35"/>
      <c r="M59" s="35"/>
      <c r="N59" s="35"/>
      <c r="O59" s="35"/>
      <c r="P59" s="35"/>
      <c r="Q59" s="36"/>
      <c r="R59" s="35"/>
      <c r="S59" s="35"/>
      <c r="T59" s="35"/>
      <c r="U59" s="35"/>
      <c r="V59" s="35"/>
      <c r="W59" s="35"/>
      <c r="X59" s="36"/>
      <c r="Y59" s="35"/>
      <c r="Z59" s="35"/>
      <c r="AA59" s="35"/>
      <c r="AB59" s="35"/>
      <c r="AC59" s="35"/>
      <c r="AD59" s="35"/>
      <c r="AE59" s="36"/>
      <c r="AF59" s="35"/>
      <c r="AG59" s="37"/>
      <c r="AH59" s="7">
        <f t="shared" si="0"/>
        <v>0</v>
      </c>
      <c r="AI59" s="30">
        <f t="shared" si="5"/>
        <v>0</v>
      </c>
      <c r="AJ59" s="52">
        <f t="shared" si="2"/>
        <v>0</v>
      </c>
      <c r="AK59" s="3">
        <f t="shared" si="3"/>
        <v>0</v>
      </c>
      <c r="AL59" s="51">
        <f t="shared" si="4"/>
        <v>0</v>
      </c>
      <c r="AM59" s="33">
        <v>1.099</v>
      </c>
      <c r="AN59" s="3">
        <v>7500</v>
      </c>
    </row>
    <row r="60" spans="1:40" hidden="1">
      <c r="A60" s="31" t="s">
        <v>66</v>
      </c>
      <c r="B60" s="28" t="s">
        <v>38</v>
      </c>
      <c r="C60" s="35"/>
      <c r="D60" s="35"/>
      <c r="E60" s="35"/>
      <c r="F60" s="35"/>
      <c r="G60" s="35"/>
      <c r="H60" s="35"/>
      <c r="I60" s="36"/>
      <c r="J60" s="35"/>
      <c r="K60" s="35"/>
      <c r="L60" s="35"/>
      <c r="M60" s="35"/>
      <c r="N60" s="35"/>
      <c r="O60" s="35"/>
      <c r="P60" s="36"/>
      <c r="Q60" s="35"/>
      <c r="R60" s="35"/>
      <c r="S60" s="35"/>
      <c r="T60" s="35"/>
      <c r="U60" s="35"/>
      <c r="V60" s="35"/>
      <c r="W60" s="36"/>
      <c r="X60" s="35"/>
      <c r="Y60" s="35"/>
      <c r="Z60" s="35"/>
      <c r="AA60" s="35"/>
      <c r="AB60" s="35"/>
      <c r="AC60" s="35"/>
      <c r="AD60" s="36"/>
      <c r="AE60" s="35"/>
      <c r="AF60" s="35"/>
      <c r="AG60" s="37"/>
      <c r="AH60" s="7">
        <f t="shared" si="0"/>
        <v>0</v>
      </c>
      <c r="AI60" s="30">
        <f t="shared" si="5"/>
        <v>0</v>
      </c>
      <c r="AJ60" s="52">
        <f t="shared" si="2"/>
        <v>0</v>
      </c>
      <c r="AK60" s="3">
        <f t="shared" si="3"/>
        <v>0</v>
      </c>
      <c r="AL60" s="51">
        <f t="shared" si="4"/>
        <v>0</v>
      </c>
      <c r="AM60" s="33">
        <v>1.175</v>
      </c>
      <c r="AN60" s="3">
        <v>7500</v>
      </c>
    </row>
    <row r="61" spans="1:40" hidden="1">
      <c r="A61" s="31" t="s">
        <v>67</v>
      </c>
      <c r="B61" s="28" t="s">
        <v>38</v>
      </c>
      <c r="C61" s="35"/>
      <c r="D61" s="35"/>
      <c r="E61" s="35"/>
      <c r="F61" s="35"/>
      <c r="G61" s="35"/>
      <c r="H61" s="35"/>
      <c r="I61" s="36"/>
      <c r="J61" s="35"/>
      <c r="K61" s="35"/>
      <c r="L61" s="35"/>
      <c r="M61" s="35"/>
      <c r="N61" s="35"/>
      <c r="O61" s="35"/>
      <c r="P61" s="36"/>
      <c r="Q61" s="35"/>
      <c r="R61" s="35"/>
      <c r="S61" s="35"/>
      <c r="T61" s="35"/>
      <c r="U61" s="35"/>
      <c r="V61" s="35"/>
      <c r="W61" s="36"/>
      <c r="X61" s="35"/>
      <c r="Y61" s="35"/>
      <c r="Z61" s="35"/>
      <c r="AA61" s="35"/>
      <c r="AB61" s="35"/>
      <c r="AC61" s="35"/>
      <c r="AD61" s="36"/>
      <c r="AE61" s="35"/>
      <c r="AF61" s="35"/>
      <c r="AG61" s="37"/>
      <c r="AH61" s="7">
        <f t="shared" si="0"/>
        <v>0</v>
      </c>
      <c r="AI61" s="30">
        <f t="shared" si="5"/>
        <v>0</v>
      </c>
      <c r="AJ61" s="52">
        <f t="shared" si="2"/>
        <v>0</v>
      </c>
      <c r="AK61" s="3">
        <f t="shared" si="3"/>
        <v>0</v>
      </c>
      <c r="AL61" s="51">
        <f t="shared" si="4"/>
        <v>0</v>
      </c>
      <c r="AM61" s="33">
        <v>1.175</v>
      </c>
      <c r="AN61" s="3">
        <v>7500</v>
      </c>
    </row>
    <row r="62" spans="1:40" hidden="1">
      <c r="A62" s="31" t="s">
        <v>68</v>
      </c>
      <c r="B62" s="28" t="s">
        <v>39</v>
      </c>
      <c r="C62" s="35"/>
      <c r="D62" s="35"/>
      <c r="E62" s="35"/>
      <c r="F62" s="36"/>
      <c r="G62" s="35"/>
      <c r="H62" s="35"/>
      <c r="I62" s="35"/>
      <c r="J62" s="35"/>
      <c r="K62" s="35"/>
      <c r="L62" s="35"/>
      <c r="M62" s="36"/>
      <c r="N62" s="35"/>
      <c r="O62" s="35"/>
      <c r="P62" s="35"/>
      <c r="Q62" s="35"/>
      <c r="R62" s="35"/>
      <c r="S62" s="35"/>
      <c r="T62" s="36"/>
      <c r="U62" s="35"/>
      <c r="V62" s="35"/>
      <c r="W62" s="35"/>
      <c r="X62" s="35"/>
      <c r="Y62" s="35"/>
      <c r="Z62" s="35"/>
      <c r="AA62" s="36"/>
      <c r="AB62" s="35"/>
      <c r="AC62" s="35"/>
      <c r="AD62" s="35"/>
      <c r="AE62" s="35"/>
      <c r="AF62" s="35"/>
      <c r="AG62" s="37"/>
      <c r="AH62" s="7">
        <f t="shared" si="0"/>
        <v>0</v>
      </c>
      <c r="AI62" s="30">
        <f t="shared" si="5"/>
        <v>0</v>
      </c>
      <c r="AJ62" s="52">
        <f t="shared" si="2"/>
        <v>0</v>
      </c>
      <c r="AK62" s="3">
        <f t="shared" si="3"/>
        <v>0</v>
      </c>
      <c r="AL62" s="51">
        <f t="shared" si="4"/>
        <v>0</v>
      </c>
      <c r="AM62" s="33">
        <v>0.64200000000000002</v>
      </c>
      <c r="AN62" s="3">
        <v>7500</v>
      </c>
    </row>
    <row r="63" spans="1:40" hidden="1">
      <c r="A63" s="31" t="s">
        <v>23</v>
      </c>
      <c r="B63" s="28" t="s">
        <v>39</v>
      </c>
      <c r="C63" s="35"/>
      <c r="D63" s="35"/>
      <c r="E63" s="35"/>
      <c r="F63" s="35"/>
      <c r="G63" s="36"/>
      <c r="H63" s="36"/>
      <c r="I63" s="35"/>
      <c r="J63" s="35"/>
      <c r="K63" s="35"/>
      <c r="L63" s="35"/>
      <c r="M63" s="35"/>
      <c r="N63" s="36"/>
      <c r="O63" s="36"/>
      <c r="P63" s="35"/>
      <c r="Q63" s="35"/>
      <c r="R63" s="35"/>
      <c r="S63" s="35"/>
      <c r="T63" s="35"/>
      <c r="U63" s="36"/>
      <c r="V63" s="36"/>
      <c r="W63" s="35"/>
      <c r="X63" s="35"/>
      <c r="Y63" s="35"/>
      <c r="Z63" s="35"/>
      <c r="AA63" s="35"/>
      <c r="AB63" s="36"/>
      <c r="AC63" s="36"/>
      <c r="AD63" s="35"/>
      <c r="AE63" s="35"/>
      <c r="AF63" s="35"/>
      <c r="AG63" s="37"/>
      <c r="AH63" s="7">
        <f t="shared" si="0"/>
        <v>0</v>
      </c>
      <c r="AI63" s="30">
        <f t="shared" si="5"/>
        <v>0</v>
      </c>
      <c r="AJ63" s="52">
        <f t="shared" si="2"/>
        <v>0</v>
      </c>
      <c r="AK63" s="3">
        <f t="shared" si="3"/>
        <v>0</v>
      </c>
      <c r="AL63" s="51">
        <f t="shared" si="4"/>
        <v>0</v>
      </c>
      <c r="AM63" s="33">
        <v>0.84399999999999997</v>
      </c>
      <c r="AN63" s="3">
        <v>7500</v>
      </c>
    </row>
    <row r="64" spans="1:40" hidden="1">
      <c r="A64" s="31" t="s">
        <v>69</v>
      </c>
      <c r="B64" s="28" t="s">
        <v>96</v>
      </c>
      <c r="C64" s="35"/>
      <c r="D64" s="35"/>
      <c r="E64" s="35"/>
      <c r="F64" s="36"/>
      <c r="G64" s="35"/>
      <c r="H64" s="35"/>
      <c r="I64" s="35"/>
      <c r="J64" s="35"/>
      <c r="K64" s="35"/>
      <c r="L64" s="35"/>
      <c r="M64" s="36"/>
      <c r="N64" s="35"/>
      <c r="O64" s="35"/>
      <c r="P64" s="35"/>
      <c r="Q64" s="35"/>
      <c r="R64" s="35"/>
      <c r="S64" s="35"/>
      <c r="T64" s="36"/>
      <c r="U64" s="35"/>
      <c r="V64" s="35"/>
      <c r="W64" s="35"/>
      <c r="X64" s="35"/>
      <c r="Y64" s="35"/>
      <c r="Z64" s="35"/>
      <c r="AA64" s="36"/>
      <c r="AB64" s="35"/>
      <c r="AC64" s="35"/>
      <c r="AD64" s="35"/>
      <c r="AE64" s="35"/>
      <c r="AF64" s="35"/>
      <c r="AG64" s="37"/>
      <c r="AH64" s="7">
        <f t="shared" si="0"/>
        <v>0</v>
      </c>
      <c r="AI64" s="30">
        <f t="shared" si="5"/>
        <v>0</v>
      </c>
      <c r="AJ64" s="52">
        <f t="shared" si="2"/>
        <v>0</v>
      </c>
      <c r="AK64" s="3">
        <f t="shared" si="3"/>
        <v>0</v>
      </c>
      <c r="AL64" s="51">
        <f t="shared" si="4"/>
        <v>0</v>
      </c>
      <c r="AM64" s="33">
        <v>0.56699999999999995</v>
      </c>
      <c r="AN64" s="3">
        <v>7500</v>
      </c>
    </row>
    <row r="65" spans="1:40" hidden="1">
      <c r="A65" s="32" t="s">
        <v>22</v>
      </c>
      <c r="B65" s="29" t="s">
        <v>96</v>
      </c>
      <c r="C65" s="39"/>
      <c r="D65" s="39"/>
      <c r="E65" s="39"/>
      <c r="F65" s="39"/>
      <c r="G65" s="44"/>
      <c r="H65" s="44"/>
      <c r="I65" s="39"/>
      <c r="J65" s="39"/>
      <c r="K65" s="39"/>
      <c r="L65" s="39"/>
      <c r="M65" s="39"/>
      <c r="N65" s="44"/>
      <c r="O65" s="44"/>
      <c r="P65" s="39"/>
      <c r="Q65" s="39"/>
      <c r="R65" s="39"/>
      <c r="S65" s="39"/>
      <c r="T65" s="39"/>
      <c r="U65" s="44"/>
      <c r="V65" s="44"/>
      <c r="W65" s="39"/>
      <c r="X65" s="39"/>
      <c r="Y65" s="39"/>
      <c r="Z65" s="39"/>
      <c r="AA65" s="39"/>
      <c r="AB65" s="44"/>
      <c r="AC65" s="44"/>
      <c r="AD65" s="39"/>
      <c r="AE65" s="39"/>
      <c r="AF65" s="39"/>
      <c r="AG65" s="40"/>
      <c r="AH65" s="7">
        <f t="shared" si="0"/>
        <v>0</v>
      </c>
      <c r="AI65" s="30">
        <f t="shared" si="5"/>
        <v>0</v>
      </c>
      <c r="AJ65" s="52">
        <f t="shared" si="2"/>
        <v>0</v>
      </c>
      <c r="AK65" s="3">
        <f t="shared" si="3"/>
        <v>0</v>
      </c>
      <c r="AL65" s="51">
        <f t="shared" si="4"/>
        <v>0</v>
      </c>
      <c r="AM65" s="34">
        <v>0.94399999999999995</v>
      </c>
      <c r="AN65" s="3">
        <v>7500</v>
      </c>
    </row>
    <row r="66" spans="1:40">
      <c r="C66" s="55">
        <f>COUNT(C10:C65)</f>
        <v>5</v>
      </c>
      <c r="D66" s="55">
        <f t="shared" ref="D66:AG66" si="6">COUNT(D10:D65)</f>
        <v>4</v>
      </c>
      <c r="E66" s="55">
        <f t="shared" si="6"/>
        <v>4</v>
      </c>
      <c r="F66" s="55">
        <f t="shared" si="6"/>
        <v>3</v>
      </c>
      <c r="G66" s="55">
        <f t="shared" si="6"/>
        <v>4</v>
      </c>
      <c r="H66" s="55">
        <f t="shared" si="6"/>
        <v>3</v>
      </c>
      <c r="I66" s="55">
        <f t="shared" si="6"/>
        <v>4</v>
      </c>
      <c r="J66" s="55">
        <f t="shared" si="6"/>
        <v>5</v>
      </c>
      <c r="K66" s="55">
        <f t="shared" si="6"/>
        <v>4</v>
      </c>
      <c r="L66" s="55">
        <f t="shared" si="6"/>
        <v>4</v>
      </c>
      <c r="M66" s="55">
        <f t="shared" si="6"/>
        <v>3</v>
      </c>
      <c r="N66" s="55">
        <f t="shared" si="6"/>
        <v>5</v>
      </c>
      <c r="O66" s="55">
        <f t="shared" si="6"/>
        <v>3</v>
      </c>
      <c r="P66" s="55">
        <f t="shared" si="6"/>
        <v>4</v>
      </c>
      <c r="Q66" s="55">
        <f t="shared" si="6"/>
        <v>5</v>
      </c>
      <c r="R66" s="55">
        <f t="shared" si="6"/>
        <v>2</v>
      </c>
      <c r="S66" s="55">
        <f t="shared" si="6"/>
        <v>4</v>
      </c>
      <c r="T66" s="55">
        <f t="shared" si="6"/>
        <v>3</v>
      </c>
      <c r="U66" s="55">
        <f t="shared" si="6"/>
        <v>5</v>
      </c>
      <c r="V66" s="55">
        <f t="shared" si="6"/>
        <v>3</v>
      </c>
      <c r="W66" s="55">
        <f t="shared" si="6"/>
        <v>4</v>
      </c>
      <c r="X66" s="55">
        <f t="shared" si="6"/>
        <v>5</v>
      </c>
      <c r="Y66" s="55">
        <f t="shared" si="6"/>
        <v>4</v>
      </c>
      <c r="Z66" s="55">
        <f t="shared" si="6"/>
        <v>4</v>
      </c>
      <c r="AA66" s="55">
        <f t="shared" si="6"/>
        <v>3</v>
      </c>
      <c r="AB66" s="55">
        <f t="shared" si="6"/>
        <v>5</v>
      </c>
      <c r="AC66" s="55">
        <f t="shared" si="6"/>
        <v>3</v>
      </c>
      <c r="AD66" s="55">
        <f t="shared" si="6"/>
        <v>4</v>
      </c>
      <c r="AE66" s="55">
        <f t="shared" si="6"/>
        <v>5</v>
      </c>
      <c r="AF66" s="55">
        <f t="shared" si="6"/>
        <v>4</v>
      </c>
      <c r="AG66" s="55">
        <f t="shared" si="6"/>
        <v>4</v>
      </c>
      <c r="AH66" s="56">
        <f>SUM(AH8:AH65)</f>
        <v>122</v>
      </c>
      <c r="AI66" s="56">
        <f>SUM(AI8:AI65)</f>
        <v>500</v>
      </c>
      <c r="AJ66" s="23">
        <f>SUM(AJ8:AJ65)</f>
        <v>13.732333333333333</v>
      </c>
      <c r="AK66" s="23">
        <f>SUM(AK8:AK65)</f>
        <v>1220</v>
      </c>
      <c r="AL66" s="23"/>
      <c r="AN66" s="9"/>
    </row>
    <row r="68" spans="1:40">
      <c r="AK68" s="58" t="s">
        <v>110</v>
      </c>
      <c r="AL68" s="57"/>
      <c r="AM68" s="57"/>
    </row>
  </sheetData>
  <autoFilter ref="A6:AN66">
    <filterColumn colId="33">
      <filters blank="1">
        <filter val="122"/>
        <filter val="19"/>
        <filter val="22"/>
        <filter val="3"/>
        <filter val="4"/>
        <filter val="8"/>
        <filter val="9"/>
      </filters>
    </filterColumn>
  </autoFilter>
  <mergeCells count="8">
    <mergeCell ref="V1:AH1"/>
    <mergeCell ref="W2:AH2"/>
    <mergeCell ref="B2:G2"/>
    <mergeCell ref="B3:G3"/>
    <mergeCell ref="B4:C4"/>
    <mergeCell ref="B5:C5"/>
    <mergeCell ref="B1:G1"/>
    <mergeCell ref="E5:G5"/>
  </mergeCells>
  <pageMargins left="0.3" right="0.15748031496063" top="0.3" bottom="0.43307086614173201" header="0.3" footer="0.3"/>
  <pageSetup paperSize="9" scale="43" fitToHeight="0" orientation="portrait" r:id="rId1"/>
  <headerFooter>
    <oddHeader>&amp;RСтраница &amp;С из &amp;К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AN66"/>
  <sheetViews>
    <sheetView topLeftCell="C1" zoomScale="85" zoomScaleNormal="85" workbookViewId="0">
      <pane ySplit="6" topLeftCell="A7" activePane="bottomLeft" state="frozen"/>
      <selection pane="bottomLeft" activeCell="AK66" sqref="AK66:AN66"/>
    </sheetView>
  </sheetViews>
  <sheetFormatPr defaultRowHeight="15"/>
  <cols>
    <col min="1" max="1" width="39.42578125" style="1" bestFit="1" customWidth="1"/>
    <col min="2" max="2" width="8.42578125" style="25" customWidth="1"/>
    <col min="3" max="33" width="3.7109375" style="1" customWidth="1"/>
    <col min="34" max="34" width="4.28515625" style="2" customWidth="1"/>
    <col min="35" max="35" width="8.140625" style="1" customWidth="1"/>
    <col min="36" max="36" width="8.140625" style="2" customWidth="1"/>
    <col min="37" max="37" width="9.7109375" style="1" customWidth="1"/>
    <col min="38" max="38" width="8.140625" style="2" customWidth="1"/>
    <col min="39" max="39" width="9.28515625" style="2" customWidth="1"/>
    <col min="40" max="16384" width="9.140625" style="1"/>
  </cols>
  <sheetData>
    <row r="1" spans="1:40" ht="18.75">
      <c r="A1" s="41" t="s">
        <v>40</v>
      </c>
      <c r="B1" s="78" t="s">
        <v>43</v>
      </c>
      <c r="C1" s="79"/>
      <c r="D1" s="79"/>
      <c r="E1" s="79"/>
      <c r="F1" s="79"/>
      <c r="G1" s="80"/>
      <c r="H1" s="46"/>
      <c r="V1" s="59" t="s">
        <v>26</v>
      </c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J1" s="1"/>
      <c r="AL1" s="1"/>
    </row>
    <row r="2" spans="1:40">
      <c r="A2" s="42" t="s">
        <v>41</v>
      </c>
      <c r="B2" s="69" t="s">
        <v>44</v>
      </c>
      <c r="C2" s="70"/>
      <c r="D2" s="70"/>
      <c r="E2" s="70"/>
      <c r="F2" s="70"/>
      <c r="G2" s="71"/>
      <c r="H2" s="46"/>
      <c r="V2" s="24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2"/>
      <c r="AJ2" s="14"/>
    </row>
    <row r="3" spans="1:40" ht="15.75" thickBot="1">
      <c r="A3" s="43" t="s">
        <v>42</v>
      </c>
      <c r="B3" s="72" t="s">
        <v>45</v>
      </c>
      <c r="C3" s="73"/>
      <c r="D3" s="74"/>
      <c r="E3" s="74"/>
      <c r="F3" s="74"/>
      <c r="G3" s="75"/>
      <c r="H3" s="46"/>
      <c r="AJ3" s="14"/>
    </row>
    <row r="4" spans="1:40">
      <c r="A4" s="47" t="s">
        <v>11</v>
      </c>
      <c r="B4" s="76">
        <f>AJ64/AL64</f>
        <v>0.57111758989310002</v>
      </c>
      <c r="C4" s="76"/>
      <c r="H4" s="46"/>
    </row>
    <row r="5" spans="1:40" ht="15.75" thickBot="1">
      <c r="A5" s="48" t="s">
        <v>12</v>
      </c>
      <c r="B5" s="77">
        <f>1-B4</f>
        <v>0.42888241010689998</v>
      </c>
      <c r="C5" s="77"/>
      <c r="D5" s="83">
        <f>AL64</f>
        <v>25.725000000000001</v>
      </c>
      <c r="E5" s="82"/>
      <c r="F5" s="82"/>
      <c r="H5" s="49"/>
    </row>
    <row r="6" spans="1:40" ht="74.25" customHeight="1" thickBot="1">
      <c r="A6" s="15" t="s">
        <v>0</v>
      </c>
      <c r="B6" s="26" t="s">
        <v>1</v>
      </c>
      <c r="C6" s="19">
        <v>1</v>
      </c>
      <c r="D6" s="22">
        <v>2</v>
      </c>
      <c r="E6" s="22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22">
        <v>9</v>
      </c>
      <c r="L6" s="22">
        <v>10</v>
      </c>
      <c r="M6" s="19">
        <v>11</v>
      </c>
      <c r="N6" s="19">
        <v>12</v>
      </c>
      <c r="O6" s="19">
        <v>13</v>
      </c>
      <c r="P6" s="19">
        <v>14</v>
      </c>
      <c r="Q6" s="19">
        <v>15</v>
      </c>
      <c r="R6" s="22">
        <v>16</v>
      </c>
      <c r="S6" s="22">
        <v>17</v>
      </c>
      <c r="T6" s="19">
        <v>18</v>
      </c>
      <c r="U6" s="19">
        <v>19</v>
      </c>
      <c r="V6" s="19">
        <v>20</v>
      </c>
      <c r="W6" s="19">
        <v>21</v>
      </c>
      <c r="X6" s="19">
        <v>22</v>
      </c>
      <c r="Y6" s="22">
        <v>23</v>
      </c>
      <c r="Z6" s="22">
        <v>24</v>
      </c>
      <c r="AA6" s="19">
        <v>25</v>
      </c>
      <c r="AB6" s="19">
        <v>26</v>
      </c>
      <c r="AC6" s="19">
        <v>27</v>
      </c>
      <c r="AD6" s="19">
        <v>28</v>
      </c>
      <c r="AE6" s="19">
        <v>29</v>
      </c>
      <c r="AF6" s="22">
        <v>30</v>
      </c>
      <c r="AG6" s="22">
        <v>31</v>
      </c>
      <c r="AH6" s="5" t="s">
        <v>4</v>
      </c>
      <c r="AI6" s="4" t="s">
        <v>9</v>
      </c>
      <c r="AJ6" s="5" t="s">
        <v>10</v>
      </c>
      <c r="AK6" s="4" t="s">
        <v>2</v>
      </c>
      <c r="AL6" s="5" t="s">
        <v>3</v>
      </c>
      <c r="AM6" s="16" t="s">
        <v>5</v>
      </c>
      <c r="AN6" s="8" t="s">
        <v>7</v>
      </c>
    </row>
    <row r="7" spans="1:40" ht="19.5" customHeight="1">
      <c r="A7" s="17"/>
      <c r="B7" s="27"/>
      <c r="C7" s="20" t="s">
        <v>16</v>
      </c>
      <c r="D7" s="20" t="s">
        <v>17</v>
      </c>
      <c r="E7" s="20" t="s">
        <v>18</v>
      </c>
      <c r="F7" s="20" t="s">
        <v>19</v>
      </c>
      <c r="G7" s="20" t="s">
        <v>13</v>
      </c>
      <c r="H7" s="20" t="s">
        <v>14</v>
      </c>
      <c r="I7" s="20" t="s">
        <v>15</v>
      </c>
      <c r="J7" s="20" t="s">
        <v>16</v>
      </c>
      <c r="K7" s="20" t="s">
        <v>17</v>
      </c>
      <c r="L7" s="20" t="s">
        <v>18</v>
      </c>
      <c r="M7" s="20" t="s">
        <v>19</v>
      </c>
      <c r="N7" s="20" t="s">
        <v>13</v>
      </c>
      <c r="O7" s="20" t="s">
        <v>14</v>
      </c>
      <c r="P7" s="20" t="s">
        <v>15</v>
      </c>
      <c r="Q7" s="20" t="s">
        <v>16</v>
      </c>
      <c r="R7" s="20" t="s">
        <v>17</v>
      </c>
      <c r="S7" s="20" t="s">
        <v>18</v>
      </c>
      <c r="T7" s="20" t="s">
        <v>19</v>
      </c>
      <c r="U7" s="20" t="s">
        <v>13</v>
      </c>
      <c r="V7" s="20" t="s">
        <v>14</v>
      </c>
      <c r="W7" s="20" t="s">
        <v>15</v>
      </c>
      <c r="X7" s="20" t="s">
        <v>16</v>
      </c>
      <c r="Y7" s="20" t="s">
        <v>17</v>
      </c>
      <c r="Z7" s="20" t="s">
        <v>18</v>
      </c>
      <c r="AA7" s="20" t="s">
        <v>19</v>
      </c>
      <c r="AB7" s="20" t="s">
        <v>13</v>
      </c>
      <c r="AC7" s="20" t="s">
        <v>14</v>
      </c>
      <c r="AD7" s="20" t="s">
        <v>15</v>
      </c>
      <c r="AE7" s="20" t="s">
        <v>16</v>
      </c>
      <c r="AF7" s="20" t="s">
        <v>17</v>
      </c>
      <c r="AG7" s="20" t="s">
        <v>18</v>
      </c>
      <c r="AH7" s="11"/>
      <c r="AI7" s="10"/>
      <c r="AJ7" s="11"/>
      <c r="AK7" s="10"/>
      <c r="AL7" s="11"/>
      <c r="AM7" s="18"/>
      <c r="AN7" s="12"/>
    </row>
    <row r="8" spans="1:40" ht="15" hidden="1" customHeight="1">
      <c r="A8" s="31" t="s">
        <v>47</v>
      </c>
      <c r="B8" s="28" t="s">
        <v>70</v>
      </c>
      <c r="C8" s="36"/>
      <c r="D8" s="35"/>
      <c r="E8" s="35"/>
      <c r="F8" s="36"/>
      <c r="G8" s="36"/>
      <c r="H8" s="36"/>
      <c r="I8" s="36"/>
      <c r="J8" s="36"/>
      <c r="K8" s="35"/>
      <c r="L8" s="35"/>
      <c r="M8" s="36"/>
      <c r="N8" s="36"/>
      <c r="O8" s="36"/>
      <c r="P8" s="36"/>
      <c r="Q8" s="36"/>
      <c r="R8" s="35"/>
      <c r="S8" s="35"/>
      <c r="T8" s="36"/>
      <c r="U8" s="36"/>
      <c r="V8" s="36"/>
      <c r="W8" s="36"/>
      <c r="X8" s="36"/>
      <c r="Y8" s="35"/>
      <c r="Z8" s="35"/>
      <c r="AA8" s="36"/>
      <c r="AB8" s="36"/>
      <c r="AC8" s="36"/>
      <c r="AD8" s="36"/>
      <c r="AE8" s="36"/>
      <c r="AF8" s="35"/>
      <c r="AG8" s="37"/>
      <c r="AH8" s="7">
        <f>COUNT(C8:AG8)</f>
        <v>0</v>
      </c>
      <c r="AI8" s="13">
        <f>SUM(D8:E8,K8:L8,R8:S8,Y8:Z8,AF8:AG8)</f>
        <v>0</v>
      </c>
      <c r="AJ8" s="51">
        <f>AI8/30*AM8</f>
        <v>0</v>
      </c>
      <c r="AK8" s="3">
        <f>SUM(C8:AG8)</f>
        <v>0</v>
      </c>
      <c r="AL8" s="51">
        <f>AK8/30*AM8</f>
        <v>0</v>
      </c>
      <c r="AM8" s="33">
        <v>0.25800000000000001</v>
      </c>
      <c r="AN8" s="3">
        <v>8000</v>
      </c>
    </row>
    <row r="9" spans="1:40" ht="15" hidden="1" customHeight="1">
      <c r="A9" s="31" t="s">
        <v>46</v>
      </c>
      <c r="B9" s="28" t="s">
        <v>71</v>
      </c>
      <c r="C9" s="36"/>
      <c r="D9" s="35"/>
      <c r="E9" s="35"/>
      <c r="F9" s="36"/>
      <c r="G9" s="36"/>
      <c r="H9" s="36"/>
      <c r="I9" s="36"/>
      <c r="J9" s="36"/>
      <c r="K9" s="35"/>
      <c r="L9" s="35"/>
      <c r="M9" s="36"/>
      <c r="N9" s="36"/>
      <c r="O9" s="36"/>
      <c r="P9" s="36"/>
      <c r="Q9" s="36"/>
      <c r="R9" s="35"/>
      <c r="S9" s="35"/>
      <c r="T9" s="36"/>
      <c r="U9" s="36"/>
      <c r="V9" s="36"/>
      <c r="W9" s="36"/>
      <c r="X9" s="36"/>
      <c r="Y9" s="35"/>
      <c r="Z9" s="35"/>
      <c r="AA9" s="36"/>
      <c r="AB9" s="36"/>
      <c r="AC9" s="36"/>
      <c r="AD9" s="36"/>
      <c r="AE9" s="36"/>
      <c r="AF9" s="35"/>
      <c r="AG9" s="37"/>
      <c r="AH9" s="7">
        <f t="shared" ref="AH9:AH63" si="0">COUNT(C9:AG9)</f>
        <v>0</v>
      </c>
      <c r="AI9" s="13">
        <f t="shared" ref="AI9:AI40" si="1">SUM(D9:E9,K9:L9,R9:S9,Y9:Z9,AF9:AG9)</f>
        <v>0</v>
      </c>
      <c r="AJ9" s="51">
        <f t="shared" ref="AJ9:AJ63" si="2">AI9/30*AM9</f>
        <v>0</v>
      </c>
      <c r="AK9" s="3">
        <f t="shared" ref="AK9:AK63" si="3">SUM(C9:AG9)</f>
        <v>0</v>
      </c>
      <c r="AL9" s="51">
        <f t="shared" ref="AL9:AL63" si="4">AK9/30*AM9</f>
        <v>0</v>
      </c>
      <c r="AM9" s="33">
        <v>0.32300000000000001</v>
      </c>
      <c r="AN9" s="3">
        <v>8000</v>
      </c>
    </row>
    <row r="10" spans="1:40" ht="15" hidden="1" customHeight="1">
      <c r="A10" s="31" t="s">
        <v>24</v>
      </c>
      <c r="B10" s="28" t="s">
        <v>97</v>
      </c>
      <c r="C10" s="35"/>
      <c r="D10" s="35"/>
      <c r="E10" s="36"/>
      <c r="F10" s="35"/>
      <c r="G10" s="35"/>
      <c r="H10" s="35"/>
      <c r="I10" s="35"/>
      <c r="J10" s="35"/>
      <c r="K10" s="35"/>
      <c r="L10" s="36"/>
      <c r="M10" s="35"/>
      <c r="N10" s="35"/>
      <c r="O10" s="35"/>
      <c r="P10" s="35"/>
      <c r="Q10" s="35"/>
      <c r="R10" s="35"/>
      <c r="S10" s="36"/>
      <c r="T10" s="35"/>
      <c r="U10" s="35"/>
      <c r="V10" s="35"/>
      <c r="W10" s="35"/>
      <c r="X10" s="35"/>
      <c r="Y10" s="35"/>
      <c r="Z10" s="36"/>
      <c r="AA10" s="35"/>
      <c r="AB10" s="35"/>
      <c r="AC10" s="35"/>
      <c r="AD10" s="35"/>
      <c r="AE10" s="35"/>
      <c r="AF10" s="35"/>
      <c r="AG10" s="38"/>
      <c r="AH10" s="7">
        <f t="shared" si="0"/>
        <v>0</v>
      </c>
      <c r="AI10" s="13">
        <f t="shared" si="1"/>
        <v>0</v>
      </c>
      <c r="AJ10" s="51">
        <f t="shared" si="2"/>
        <v>0</v>
      </c>
      <c r="AK10" s="3">
        <f t="shared" si="3"/>
        <v>0</v>
      </c>
      <c r="AL10" s="51">
        <f t="shared" si="4"/>
        <v>0</v>
      </c>
      <c r="AM10" s="33">
        <v>0.51100000000000001</v>
      </c>
      <c r="AN10" s="3">
        <v>8000</v>
      </c>
    </row>
    <row r="11" spans="1:40" ht="15" customHeight="1">
      <c r="A11" s="31" t="s">
        <v>23</v>
      </c>
      <c r="B11" s="28" t="s">
        <v>34</v>
      </c>
      <c r="C11" s="36">
        <v>10</v>
      </c>
      <c r="D11" s="35"/>
      <c r="E11" s="35"/>
      <c r="F11" s="36">
        <v>10</v>
      </c>
      <c r="G11" s="36">
        <v>10</v>
      </c>
      <c r="H11" s="36">
        <v>10</v>
      </c>
      <c r="I11" s="36">
        <v>10</v>
      </c>
      <c r="J11" s="36">
        <v>10</v>
      </c>
      <c r="K11" s="35"/>
      <c r="L11" s="35"/>
      <c r="M11" s="36">
        <v>10</v>
      </c>
      <c r="N11" s="36">
        <v>10</v>
      </c>
      <c r="O11" s="36">
        <v>10</v>
      </c>
      <c r="P11" s="36">
        <v>10</v>
      </c>
      <c r="Q11" s="36">
        <v>10</v>
      </c>
      <c r="R11" s="35"/>
      <c r="S11" s="35"/>
      <c r="T11" s="36">
        <v>10</v>
      </c>
      <c r="U11" s="36">
        <v>10</v>
      </c>
      <c r="V11" s="36">
        <v>10</v>
      </c>
      <c r="W11" s="36">
        <v>10</v>
      </c>
      <c r="X11" s="36">
        <v>10</v>
      </c>
      <c r="Y11" s="35"/>
      <c r="Z11" s="35"/>
      <c r="AA11" s="36">
        <v>10</v>
      </c>
      <c r="AB11" s="36">
        <v>10</v>
      </c>
      <c r="AC11" s="36">
        <v>10</v>
      </c>
      <c r="AD11" s="36">
        <v>10</v>
      </c>
      <c r="AE11" s="36">
        <v>10</v>
      </c>
      <c r="AF11" s="35"/>
      <c r="AG11" s="37"/>
      <c r="AH11" s="7">
        <f t="shared" si="0"/>
        <v>21</v>
      </c>
      <c r="AI11" s="13">
        <f t="shared" si="1"/>
        <v>0</v>
      </c>
      <c r="AJ11" s="51">
        <f t="shared" si="2"/>
        <v>0</v>
      </c>
      <c r="AK11" s="3">
        <f t="shared" si="3"/>
        <v>210</v>
      </c>
      <c r="AL11" s="51">
        <f t="shared" si="4"/>
        <v>3.528</v>
      </c>
      <c r="AM11" s="33">
        <v>0.504</v>
      </c>
      <c r="AN11" s="3">
        <v>8000</v>
      </c>
    </row>
    <row r="12" spans="1:40" ht="15" hidden="1" customHeight="1">
      <c r="A12" s="31" t="s">
        <v>22</v>
      </c>
      <c r="B12" s="28" t="s">
        <v>20</v>
      </c>
      <c r="C12" s="36"/>
      <c r="D12" s="35"/>
      <c r="E12" s="35"/>
      <c r="F12" s="36"/>
      <c r="G12" s="36"/>
      <c r="H12" s="36"/>
      <c r="I12" s="36"/>
      <c r="J12" s="36"/>
      <c r="K12" s="35"/>
      <c r="L12" s="35"/>
      <c r="M12" s="36"/>
      <c r="N12" s="36"/>
      <c r="O12" s="36"/>
      <c r="P12" s="36"/>
      <c r="Q12" s="36"/>
      <c r="R12" s="35"/>
      <c r="S12" s="35"/>
      <c r="T12" s="36"/>
      <c r="U12" s="36"/>
      <c r="V12" s="36"/>
      <c r="W12" s="36"/>
      <c r="X12" s="36"/>
      <c r="Y12" s="35"/>
      <c r="Z12" s="35"/>
      <c r="AA12" s="36"/>
      <c r="AB12" s="36"/>
      <c r="AC12" s="36"/>
      <c r="AD12" s="36"/>
      <c r="AE12" s="36"/>
      <c r="AF12" s="35"/>
      <c r="AG12" s="37"/>
      <c r="AH12" s="7">
        <f t="shared" si="0"/>
        <v>0</v>
      </c>
      <c r="AI12" s="13">
        <f t="shared" si="1"/>
        <v>0</v>
      </c>
      <c r="AJ12" s="51">
        <f t="shared" si="2"/>
        <v>0</v>
      </c>
      <c r="AK12" s="3">
        <f t="shared" si="3"/>
        <v>0</v>
      </c>
      <c r="AL12" s="51">
        <f t="shared" si="4"/>
        <v>0</v>
      </c>
      <c r="AM12" s="33">
        <v>0.499</v>
      </c>
      <c r="AN12" s="3">
        <v>8000</v>
      </c>
    </row>
    <row r="13" spans="1:40" ht="15" hidden="1" customHeight="1">
      <c r="A13" s="31" t="s">
        <v>22</v>
      </c>
      <c r="B13" s="28" t="s">
        <v>20</v>
      </c>
      <c r="C13" s="35"/>
      <c r="D13" s="35"/>
      <c r="E13" s="36"/>
      <c r="F13" s="35"/>
      <c r="G13" s="35"/>
      <c r="H13" s="35"/>
      <c r="I13" s="35"/>
      <c r="J13" s="35"/>
      <c r="K13" s="35"/>
      <c r="L13" s="36"/>
      <c r="M13" s="35"/>
      <c r="N13" s="35"/>
      <c r="O13" s="35"/>
      <c r="P13" s="35"/>
      <c r="Q13" s="35"/>
      <c r="R13" s="35"/>
      <c r="S13" s="36"/>
      <c r="T13" s="35"/>
      <c r="U13" s="35"/>
      <c r="V13" s="35"/>
      <c r="W13" s="35"/>
      <c r="X13" s="35"/>
      <c r="Y13" s="35"/>
      <c r="Z13" s="36"/>
      <c r="AA13" s="35"/>
      <c r="AB13" s="35"/>
      <c r="AC13" s="35"/>
      <c r="AD13" s="35"/>
      <c r="AE13" s="35"/>
      <c r="AF13" s="35"/>
      <c r="AG13" s="38"/>
      <c r="AH13" s="7">
        <f t="shared" si="0"/>
        <v>0</v>
      </c>
      <c r="AI13" s="13">
        <f t="shared" si="1"/>
        <v>0</v>
      </c>
      <c r="AJ13" s="51">
        <f t="shared" si="2"/>
        <v>0</v>
      </c>
      <c r="AK13" s="3">
        <f t="shared" si="3"/>
        <v>0</v>
      </c>
      <c r="AL13" s="51">
        <f t="shared" si="4"/>
        <v>0</v>
      </c>
      <c r="AM13" s="33">
        <v>0.86299999999999999</v>
      </c>
      <c r="AN13" s="3">
        <v>8000</v>
      </c>
    </row>
    <row r="14" spans="1:40" ht="15" hidden="1" customHeight="1">
      <c r="A14" s="31" t="s">
        <v>32</v>
      </c>
      <c r="B14" s="28" t="s">
        <v>72</v>
      </c>
      <c r="C14" s="35"/>
      <c r="D14" s="35"/>
      <c r="E14" s="35"/>
      <c r="F14" s="35"/>
      <c r="G14" s="35"/>
      <c r="H14" s="36"/>
      <c r="I14" s="35"/>
      <c r="J14" s="35"/>
      <c r="K14" s="35"/>
      <c r="L14" s="35"/>
      <c r="M14" s="35"/>
      <c r="N14" s="35"/>
      <c r="O14" s="36"/>
      <c r="P14" s="35"/>
      <c r="Q14" s="35"/>
      <c r="R14" s="35"/>
      <c r="S14" s="35"/>
      <c r="T14" s="35"/>
      <c r="U14" s="35"/>
      <c r="V14" s="36"/>
      <c r="W14" s="35"/>
      <c r="X14" s="35"/>
      <c r="Y14" s="35"/>
      <c r="Z14" s="35"/>
      <c r="AA14" s="35"/>
      <c r="AB14" s="35"/>
      <c r="AC14" s="36"/>
      <c r="AD14" s="35"/>
      <c r="AE14" s="35"/>
      <c r="AF14" s="35"/>
      <c r="AG14" s="37"/>
      <c r="AH14" s="7">
        <f t="shared" si="0"/>
        <v>0</v>
      </c>
      <c r="AI14" s="13">
        <f t="shared" si="1"/>
        <v>0</v>
      </c>
      <c r="AJ14" s="51">
        <f t="shared" si="2"/>
        <v>0</v>
      </c>
      <c r="AK14" s="3">
        <f t="shared" si="3"/>
        <v>0</v>
      </c>
      <c r="AL14" s="51">
        <f t="shared" si="4"/>
        <v>0</v>
      </c>
      <c r="AM14" s="33">
        <v>0.52800000000000002</v>
      </c>
      <c r="AN14" s="3">
        <v>8000</v>
      </c>
    </row>
    <row r="15" spans="1:40" ht="15" hidden="1" customHeight="1">
      <c r="A15" s="31" t="s">
        <v>32</v>
      </c>
      <c r="B15" s="28" t="s">
        <v>98</v>
      </c>
      <c r="C15" s="36"/>
      <c r="D15" s="35"/>
      <c r="E15" s="35"/>
      <c r="F15" s="35"/>
      <c r="G15" s="35"/>
      <c r="H15" s="35"/>
      <c r="I15" s="36"/>
      <c r="J15" s="36"/>
      <c r="K15" s="35"/>
      <c r="L15" s="35"/>
      <c r="M15" s="35"/>
      <c r="N15" s="35"/>
      <c r="O15" s="35"/>
      <c r="P15" s="36"/>
      <c r="Q15" s="36"/>
      <c r="R15" s="35"/>
      <c r="S15" s="35"/>
      <c r="T15" s="35"/>
      <c r="U15" s="35"/>
      <c r="V15" s="35"/>
      <c r="W15" s="36"/>
      <c r="X15" s="36"/>
      <c r="Y15" s="35"/>
      <c r="Z15" s="35"/>
      <c r="AA15" s="35"/>
      <c r="AB15" s="35"/>
      <c r="AC15" s="35"/>
      <c r="AD15" s="36"/>
      <c r="AE15" s="36"/>
      <c r="AF15" s="35"/>
      <c r="AG15" s="37"/>
      <c r="AH15" s="7">
        <f t="shared" si="0"/>
        <v>0</v>
      </c>
      <c r="AI15" s="13">
        <f t="shared" si="1"/>
        <v>0</v>
      </c>
      <c r="AJ15" s="51">
        <f t="shared" si="2"/>
        <v>0</v>
      </c>
      <c r="AK15" s="3">
        <f t="shared" si="3"/>
        <v>0</v>
      </c>
      <c r="AL15" s="51">
        <f t="shared" si="4"/>
        <v>0</v>
      </c>
      <c r="AM15" s="33">
        <v>0.53200000000000003</v>
      </c>
      <c r="AN15" s="3">
        <v>8000</v>
      </c>
    </row>
    <row r="16" spans="1:40" ht="15" hidden="1" customHeight="1">
      <c r="A16" s="31" t="s">
        <v>33</v>
      </c>
      <c r="B16" s="28" t="s">
        <v>73</v>
      </c>
      <c r="C16" s="35"/>
      <c r="D16" s="35"/>
      <c r="E16" s="35"/>
      <c r="F16" s="36"/>
      <c r="G16" s="35"/>
      <c r="H16" s="35"/>
      <c r="I16" s="35"/>
      <c r="J16" s="35"/>
      <c r="K16" s="35"/>
      <c r="L16" s="35"/>
      <c r="M16" s="36"/>
      <c r="N16" s="35"/>
      <c r="O16" s="35"/>
      <c r="P16" s="35"/>
      <c r="Q16" s="35"/>
      <c r="R16" s="35"/>
      <c r="S16" s="35"/>
      <c r="T16" s="36"/>
      <c r="U16" s="35"/>
      <c r="V16" s="35"/>
      <c r="W16" s="35"/>
      <c r="X16" s="35"/>
      <c r="Y16" s="35"/>
      <c r="Z16" s="35"/>
      <c r="AA16" s="36"/>
      <c r="AB16" s="35"/>
      <c r="AC16" s="35"/>
      <c r="AD16" s="35"/>
      <c r="AE16" s="35"/>
      <c r="AF16" s="35"/>
      <c r="AG16" s="37"/>
      <c r="AH16" s="7">
        <f t="shared" si="0"/>
        <v>0</v>
      </c>
      <c r="AI16" s="13">
        <f t="shared" si="1"/>
        <v>0</v>
      </c>
      <c r="AJ16" s="51">
        <f t="shared" si="2"/>
        <v>0</v>
      </c>
      <c r="AK16" s="3">
        <f t="shared" si="3"/>
        <v>0</v>
      </c>
      <c r="AL16" s="51">
        <f t="shared" si="4"/>
        <v>0</v>
      </c>
      <c r="AM16" s="33">
        <v>0.498</v>
      </c>
      <c r="AN16" s="3">
        <v>8000</v>
      </c>
    </row>
    <row r="17" spans="1:40" ht="15" hidden="1" customHeight="1">
      <c r="A17" s="31" t="s">
        <v>32</v>
      </c>
      <c r="B17" s="28" t="s">
        <v>74</v>
      </c>
      <c r="C17" s="35"/>
      <c r="D17" s="35"/>
      <c r="E17" s="35"/>
      <c r="F17" s="35"/>
      <c r="G17" s="36"/>
      <c r="H17" s="35"/>
      <c r="I17" s="35"/>
      <c r="J17" s="35"/>
      <c r="K17" s="35"/>
      <c r="L17" s="35"/>
      <c r="M17" s="35"/>
      <c r="N17" s="36"/>
      <c r="O17" s="35"/>
      <c r="P17" s="35"/>
      <c r="Q17" s="35"/>
      <c r="R17" s="35"/>
      <c r="S17" s="35"/>
      <c r="T17" s="35"/>
      <c r="U17" s="36"/>
      <c r="V17" s="35"/>
      <c r="W17" s="35"/>
      <c r="X17" s="35"/>
      <c r="Y17" s="35"/>
      <c r="Z17" s="35"/>
      <c r="AA17" s="35"/>
      <c r="AB17" s="36"/>
      <c r="AC17" s="35"/>
      <c r="AD17" s="35"/>
      <c r="AE17" s="35"/>
      <c r="AF17" s="35"/>
      <c r="AG17" s="37"/>
      <c r="AH17" s="7">
        <f t="shared" si="0"/>
        <v>0</v>
      </c>
      <c r="AI17" s="13">
        <f t="shared" si="1"/>
        <v>0</v>
      </c>
      <c r="AJ17" s="51">
        <f t="shared" si="2"/>
        <v>0</v>
      </c>
      <c r="AK17" s="3">
        <f t="shared" si="3"/>
        <v>0</v>
      </c>
      <c r="AL17" s="51">
        <f t="shared" si="4"/>
        <v>0</v>
      </c>
      <c r="AM17" s="33">
        <v>0.52800000000000002</v>
      </c>
      <c r="AN17" s="3">
        <v>8000</v>
      </c>
    </row>
    <row r="18" spans="1:40" ht="15" customHeight="1">
      <c r="A18" s="31" t="s">
        <v>50</v>
      </c>
      <c r="B18" s="28" t="s">
        <v>21</v>
      </c>
      <c r="C18" s="35"/>
      <c r="D18" s="36">
        <v>10</v>
      </c>
      <c r="E18" s="36">
        <v>10</v>
      </c>
      <c r="F18" s="35"/>
      <c r="G18" s="35"/>
      <c r="H18" s="35"/>
      <c r="I18" s="35"/>
      <c r="J18" s="35"/>
      <c r="K18" s="36">
        <v>10</v>
      </c>
      <c r="L18" s="36">
        <v>10</v>
      </c>
      <c r="M18" s="35"/>
      <c r="N18" s="35"/>
      <c r="O18" s="35"/>
      <c r="P18" s="35"/>
      <c r="Q18" s="35"/>
      <c r="R18" s="36">
        <v>10</v>
      </c>
      <c r="S18" s="36">
        <v>10</v>
      </c>
      <c r="T18" s="35"/>
      <c r="U18" s="35"/>
      <c r="V18" s="35"/>
      <c r="W18" s="35"/>
      <c r="X18" s="35"/>
      <c r="Y18" s="36">
        <v>10</v>
      </c>
      <c r="Z18" s="36">
        <v>10</v>
      </c>
      <c r="AA18" s="35"/>
      <c r="AB18" s="35"/>
      <c r="AC18" s="35"/>
      <c r="AD18" s="35"/>
      <c r="AE18" s="35"/>
      <c r="AF18" s="36">
        <v>10</v>
      </c>
      <c r="AG18" s="38">
        <v>10</v>
      </c>
      <c r="AH18" s="7">
        <f t="shared" si="0"/>
        <v>10</v>
      </c>
      <c r="AI18" s="13">
        <f t="shared" si="1"/>
        <v>100</v>
      </c>
      <c r="AJ18" s="51">
        <f t="shared" si="2"/>
        <v>2.42</v>
      </c>
      <c r="AK18" s="3">
        <f t="shared" si="3"/>
        <v>100</v>
      </c>
      <c r="AL18" s="51">
        <f t="shared" si="4"/>
        <v>2.42</v>
      </c>
      <c r="AM18" s="33">
        <v>0.72599999999999998</v>
      </c>
      <c r="AN18" s="3">
        <v>8000</v>
      </c>
    </row>
    <row r="19" spans="1:40" ht="15" hidden="1" customHeight="1">
      <c r="A19" s="31" t="s">
        <v>51</v>
      </c>
      <c r="B19" s="28" t="s">
        <v>25</v>
      </c>
      <c r="C19" s="35"/>
      <c r="D19" s="36"/>
      <c r="E19" s="35"/>
      <c r="F19" s="35"/>
      <c r="G19" s="35"/>
      <c r="H19" s="35"/>
      <c r="I19" s="35"/>
      <c r="J19" s="35"/>
      <c r="K19" s="36"/>
      <c r="L19" s="35"/>
      <c r="M19" s="35"/>
      <c r="N19" s="35"/>
      <c r="O19" s="35"/>
      <c r="P19" s="35"/>
      <c r="Q19" s="35"/>
      <c r="R19" s="36"/>
      <c r="S19" s="35"/>
      <c r="T19" s="35"/>
      <c r="U19" s="35"/>
      <c r="V19" s="35"/>
      <c r="W19" s="35"/>
      <c r="X19" s="35"/>
      <c r="Y19" s="36"/>
      <c r="Z19" s="35"/>
      <c r="AA19" s="35"/>
      <c r="AB19" s="35"/>
      <c r="AC19" s="35"/>
      <c r="AD19" s="35"/>
      <c r="AE19" s="35"/>
      <c r="AF19" s="36"/>
      <c r="AG19" s="37"/>
      <c r="AH19" s="7">
        <f t="shared" si="0"/>
        <v>0</v>
      </c>
      <c r="AI19" s="13">
        <f t="shared" si="1"/>
        <v>0</v>
      </c>
      <c r="AJ19" s="51">
        <f t="shared" si="2"/>
        <v>0</v>
      </c>
      <c r="AK19" s="3">
        <f t="shared" si="3"/>
        <v>0</v>
      </c>
      <c r="AL19" s="51">
        <f t="shared" si="4"/>
        <v>0</v>
      </c>
      <c r="AM19" s="33">
        <v>0.629</v>
      </c>
      <c r="AN19" s="3">
        <v>8000</v>
      </c>
    </row>
    <row r="20" spans="1:40" ht="15" customHeight="1">
      <c r="A20" s="31" t="s">
        <v>50</v>
      </c>
      <c r="B20" s="28" t="s">
        <v>75</v>
      </c>
      <c r="C20" s="36">
        <v>10</v>
      </c>
      <c r="D20" s="35"/>
      <c r="E20" s="35"/>
      <c r="F20" s="36">
        <v>10</v>
      </c>
      <c r="G20" s="36">
        <v>10</v>
      </c>
      <c r="H20" s="36">
        <v>10</v>
      </c>
      <c r="I20" s="36">
        <v>10</v>
      </c>
      <c r="J20" s="36">
        <v>10</v>
      </c>
      <c r="K20" s="35"/>
      <c r="L20" s="35"/>
      <c r="M20" s="36">
        <v>10</v>
      </c>
      <c r="N20" s="36">
        <v>10</v>
      </c>
      <c r="O20" s="36">
        <v>10</v>
      </c>
      <c r="P20" s="36">
        <v>10</v>
      </c>
      <c r="Q20" s="36">
        <v>10</v>
      </c>
      <c r="R20" s="35"/>
      <c r="S20" s="35"/>
      <c r="T20" s="36">
        <v>10</v>
      </c>
      <c r="U20" s="36">
        <v>10</v>
      </c>
      <c r="V20" s="36">
        <v>10</v>
      </c>
      <c r="W20" s="36">
        <v>10</v>
      </c>
      <c r="X20" s="36">
        <v>10</v>
      </c>
      <c r="Y20" s="35"/>
      <c r="Z20" s="35"/>
      <c r="AA20" s="36">
        <v>10</v>
      </c>
      <c r="AB20" s="36">
        <v>10</v>
      </c>
      <c r="AC20" s="36">
        <v>10</v>
      </c>
      <c r="AD20" s="36">
        <v>10</v>
      </c>
      <c r="AE20" s="36">
        <v>10</v>
      </c>
      <c r="AF20" s="35"/>
      <c r="AG20" s="37"/>
      <c r="AH20" s="7">
        <f t="shared" si="0"/>
        <v>21</v>
      </c>
      <c r="AI20" s="13">
        <f t="shared" si="1"/>
        <v>0</v>
      </c>
      <c r="AJ20" s="51">
        <f t="shared" si="2"/>
        <v>0</v>
      </c>
      <c r="AK20" s="3">
        <f t="shared" si="3"/>
        <v>210</v>
      </c>
      <c r="AL20" s="51">
        <f t="shared" si="4"/>
        <v>3.3809999999999998</v>
      </c>
      <c r="AM20" s="33">
        <v>0.48299999999999998</v>
      </c>
      <c r="AN20" s="3">
        <v>8000</v>
      </c>
    </row>
    <row r="21" spans="1:40" ht="15" hidden="1" customHeight="1">
      <c r="A21" s="31" t="s">
        <v>23</v>
      </c>
      <c r="B21" s="28" t="s">
        <v>76</v>
      </c>
      <c r="C21" s="36"/>
      <c r="D21" s="35"/>
      <c r="E21" s="35"/>
      <c r="F21" s="35"/>
      <c r="G21" s="36"/>
      <c r="H21" s="36"/>
      <c r="I21" s="36"/>
      <c r="J21" s="36"/>
      <c r="K21" s="35"/>
      <c r="L21" s="35"/>
      <c r="M21" s="35"/>
      <c r="N21" s="36"/>
      <c r="O21" s="36"/>
      <c r="P21" s="36"/>
      <c r="Q21" s="36"/>
      <c r="R21" s="35"/>
      <c r="S21" s="35"/>
      <c r="T21" s="35"/>
      <c r="U21" s="36"/>
      <c r="V21" s="36"/>
      <c r="W21" s="36"/>
      <c r="X21" s="36"/>
      <c r="Y21" s="35"/>
      <c r="Z21" s="35"/>
      <c r="AA21" s="35"/>
      <c r="AB21" s="36"/>
      <c r="AC21" s="36"/>
      <c r="AD21" s="36"/>
      <c r="AE21" s="36"/>
      <c r="AF21" s="35"/>
      <c r="AG21" s="37"/>
      <c r="AH21" s="7">
        <f t="shared" si="0"/>
        <v>0</v>
      </c>
      <c r="AI21" s="13">
        <f t="shared" si="1"/>
        <v>0</v>
      </c>
      <c r="AJ21" s="51">
        <f t="shared" si="2"/>
        <v>0</v>
      </c>
      <c r="AK21" s="3">
        <f t="shared" si="3"/>
        <v>0</v>
      </c>
      <c r="AL21" s="51">
        <f t="shared" si="4"/>
        <v>0</v>
      </c>
      <c r="AM21" s="33">
        <v>0.435</v>
      </c>
      <c r="AN21" s="3">
        <v>8000</v>
      </c>
    </row>
    <row r="22" spans="1:40" hidden="1">
      <c r="A22" s="31" t="s">
        <v>53</v>
      </c>
      <c r="B22" s="28" t="s">
        <v>77</v>
      </c>
      <c r="C22" s="35"/>
      <c r="D22" s="35"/>
      <c r="E22" s="35"/>
      <c r="F22" s="36"/>
      <c r="G22" s="35"/>
      <c r="H22" s="35"/>
      <c r="I22" s="35"/>
      <c r="J22" s="35"/>
      <c r="K22" s="35"/>
      <c r="L22" s="35"/>
      <c r="M22" s="36"/>
      <c r="N22" s="35"/>
      <c r="O22" s="35"/>
      <c r="P22" s="35"/>
      <c r="Q22" s="35"/>
      <c r="R22" s="35"/>
      <c r="S22" s="35"/>
      <c r="T22" s="36"/>
      <c r="U22" s="35"/>
      <c r="V22" s="35"/>
      <c r="W22" s="35"/>
      <c r="X22" s="35"/>
      <c r="Y22" s="35"/>
      <c r="Z22" s="35"/>
      <c r="AA22" s="36"/>
      <c r="AB22" s="35"/>
      <c r="AC22" s="35"/>
      <c r="AD22" s="35"/>
      <c r="AE22" s="35"/>
      <c r="AF22" s="35"/>
      <c r="AG22" s="37"/>
      <c r="AH22" s="7">
        <f t="shared" si="0"/>
        <v>0</v>
      </c>
      <c r="AI22" s="13">
        <f t="shared" si="1"/>
        <v>0</v>
      </c>
      <c r="AJ22" s="51">
        <f t="shared" si="2"/>
        <v>0</v>
      </c>
      <c r="AK22" s="3">
        <f t="shared" si="3"/>
        <v>0</v>
      </c>
      <c r="AL22" s="51">
        <f t="shared" si="4"/>
        <v>0</v>
      </c>
      <c r="AM22" s="33">
        <v>1.0649999999999999</v>
      </c>
      <c r="AN22" s="3">
        <v>8000</v>
      </c>
    </row>
    <row r="23" spans="1:40" hidden="1">
      <c r="A23" s="31" t="s">
        <v>22</v>
      </c>
      <c r="B23" s="28" t="s">
        <v>27</v>
      </c>
      <c r="C23" s="35"/>
      <c r="D23" s="36"/>
      <c r="E23" s="35"/>
      <c r="F23" s="35"/>
      <c r="G23" s="35"/>
      <c r="H23" s="35"/>
      <c r="I23" s="35"/>
      <c r="J23" s="35"/>
      <c r="K23" s="36"/>
      <c r="L23" s="35"/>
      <c r="M23" s="35"/>
      <c r="N23" s="35"/>
      <c r="O23" s="35"/>
      <c r="P23" s="35"/>
      <c r="Q23" s="35"/>
      <c r="R23" s="36"/>
      <c r="S23" s="35"/>
      <c r="T23" s="35"/>
      <c r="U23" s="35"/>
      <c r="V23" s="35"/>
      <c r="W23" s="35"/>
      <c r="X23" s="35"/>
      <c r="Y23" s="36"/>
      <c r="Z23" s="35"/>
      <c r="AA23" s="35"/>
      <c r="AB23" s="35"/>
      <c r="AC23" s="35"/>
      <c r="AD23" s="35"/>
      <c r="AE23" s="35"/>
      <c r="AF23" s="36"/>
      <c r="AG23" s="37"/>
      <c r="AH23" s="7">
        <f t="shared" si="0"/>
        <v>0</v>
      </c>
      <c r="AI23" s="13">
        <f t="shared" si="1"/>
        <v>0</v>
      </c>
      <c r="AJ23" s="51">
        <f t="shared" si="2"/>
        <v>0</v>
      </c>
      <c r="AK23" s="3">
        <f t="shared" si="3"/>
        <v>0</v>
      </c>
      <c r="AL23" s="51">
        <f t="shared" si="4"/>
        <v>0</v>
      </c>
      <c r="AM23" s="33">
        <v>0.88</v>
      </c>
      <c r="AN23" s="3">
        <v>8000</v>
      </c>
    </row>
    <row r="24" spans="1:40" hidden="1">
      <c r="A24" s="31" t="s">
        <v>29</v>
      </c>
      <c r="B24" s="28" t="s">
        <v>78</v>
      </c>
      <c r="C24" s="36"/>
      <c r="D24" s="35"/>
      <c r="E24" s="35"/>
      <c r="F24" s="35"/>
      <c r="G24" s="36"/>
      <c r="H24" s="36"/>
      <c r="I24" s="36"/>
      <c r="J24" s="36"/>
      <c r="K24" s="35"/>
      <c r="L24" s="35"/>
      <c r="M24" s="35"/>
      <c r="N24" s="36"/>
      <c r="O24" s="36"/>
      <c r="P24" s="36"/>
      <c r="Q24" s="36"/>
      <c r="R24" s="35"/>
      <c r="S24" s="35"/>
      <c r="T24" s="35"/>
      <c r="U24" s="36"/>
      <c r="V24" s="36"/>
      <c r="W24" s="36"/>
      <c r="X24" s="36"/>
      <c r="Y24" s="35"/>
      <c r="Z24" s="35"/>
      <c r="AA24" s="35"/>
      <c r="AB24" s="36"/>
      <c r="AC24" s="36"/>
      <c r="AD24" s="36"/>
      <c r="AE24" s="36"/>
      <c r="AF24" s="35"/>
      <c r="AG24" s="37"/>
      <c r="AH24" s="7">
        <f t="shared" si="0"/>
        <v>0</v>
      </c>
      <c r="AI24" s="13">
        <f t="shared" si="1"/>
        <v>0</v>
      </c>
      <c r="AJ24" s="51">
        <f t="shared" si="2"/>
        <v>0</v>
      </c>
      <c r="AK24" s="3">
        <f t="shared" si="3"/>
        <v>0</v>
      </c>
      <c r="AL24" s="51">
        <f t="shared" si="4"/>
        <v>0</v>
      </c>
      <c r="AM24" s="33">
        <v>0.46700000000000003</v>
      </c>
      <c r="AN24" s="3">
        <v>8000</v>
      </c>
    </row>
    <row r="25" spans="1:40" hidden="1">
      <c r="A25" s="31" t="s">
        <v>54</v>
      </c>
      <c r="B25" s="28" t="s">
        <v>35</v>
      </c>
      <c r="C25" s="35"/>
      <c r="D25" s="35"/>
      <c r="E25" s="35"/>
      <c r="F25" s="36"/>
      <c r="G25" s="35"/>
      <c r="H25" s="35"/>
      <c r="I25" s="35"/>
      <c r="J25" s="35"/>
      <c r="K25" s="35"/>
      <c r="L25" s="35"/>
      <c r="M25" s="36"/>
      <c r="N25" s="35"/>
      <c r="O25" s="35"/>
      <c r="P25" s="35"/>
      <c r="Q25" s="35"/>
      <c r="R25" s="35"/>
      <c r="S25" s="35"/>
      <c r="T25" s="36"/>
      <c r="U25" s="35"/>
      <c r="V25" s="35"/>
      <c r="W25" s="35"/>
      <c r="X25" s="35"/>
      <c r="Y25" s="35"/>
      <c r="Z25" s="35"/>
      <c r="AA25" s="36"/>
      <c r="AB25" s="35"/>
      <c r="AC25" s="35"/>
      <c r="AD25" s="35"/>
      <c r="AE25" s="35"/>
      <c r="AF25" s="35"/>
      <c r="AG25" s="37"/>
      <c r="AH25" s="7">
        <f t="shared" si="0"/>
        <v>0</v>
      </c>
      <c r="AI25" s="13">
        <f t="shared" si="1"/>
        <v>0</v>
      </c>
      <c r="AJ25" s="51">
        <f t="shared" si="2"/>
        <v>0</v>
      </c>
      <c r="AK25" s="3">
        <f t="shared" si="3"/>
        <v>0</v>
      </c>
      <c r="AL25" s="51">
        <f t="shared" si="4"/>
        <v>0</v>
      </c>
      <c r="AM25" s="33">
        <v>1.0620000000000001</v>
      </c>
      <c r="AN25" s="3">
        <v>8000</v>
      </c>
    </row>
    <row r="26" spans="1:40" hidden="1">
      <c r="A26" s="31" t="s">
        <v>50</v>
      </c>
      <c r="B26" s="28" t="s">
        <v>80</v>
      </c>
      <c r="C26" s="36"/>
      <c r="D26" s="36"/>
      <c r="E26" s="35"/>
      <c r="F26" s="36"/>
      <c r="G26" s="36"/>
      <c r="H26" s="36"/>
      <c r="I26" s="36"/>
      <c r="J26" s="36"/>
      <c r="K26" s="36"/>
      <c r="L26" s="35"/>
      <c r="M26" s="36"/>
      <c r="N26" s="36"/>
      <c r="O26" s="36"/>
      <c r="P26" s="36"/>
      <c r="Q26" s="36"/>
      <c r="R26" s="36"/>
      <c r="S26" s="35"/>
      <c r="T26" s="36"/>
      <c r="U26" s="36"/>
      <c r="V26" s="36"/>
      <c r="W26" s="36"/>
      <c r="X26" s="36"/>
      <c r="Y26" s="36"/>
      <c r="Z26" s="35"/>
      <c r="AA26" s="36"/>
      <c r="AB26" s="36"/>
      <c r="AC26" s="36"/>
      <c r="AD26" s="36"/>
      <c r="AE26" s="36"/>
      <c r="AF26" s="36"/>
      <c r="AG26" s="37"/>
      <c r="AH26" s="7">
        <f t="shared" si="0"/>
        <v>0</v>
      </c>
      <c r="AI26" s="13">
        <f t="shared" si="1"/>
        <v>0</v>
      </c>
      <c r="AJ26" s="51">
        <f t="shared" si="2"/>
        <v>0</v>
      </c>
      <c r="AK26" s="3">
        <f t="shared" si="3"/>
        <v>0</v>
      </c>
      <c r="AL26" s="51">
        <f t="shared" si="4"/>
        <v>0</v>
      </c>
      <c r="AM26" s="33">
        <v>0.76</v>
      </c>
      <c r="AN26" s="3">
        <v>8000</v>
      </c>
    </row>
    <row r="27" spans="1:40" hidden="1">
      <c r="A27" s="31" t="s">
        <v>55</v>
      </c>
      <c r="B27" s="28" t="s">
        <v>81</v>
      </c>
      <c r="C27" s="36"/>
      <c r="D27" s="35"/>
      <c r="E27" s="35"/>
      <c r="F27" s="35"/>
      <c r="G27" s="35"/>
      <c r="H27" s="35"/>
      <c r="I27" s="35"/>
      <c r="J27" s="36"/>
      <c r="K27" s="35"/>
      <c r="L27" s="35"/>
      <c r="M27" s="35"/>
      <c r="N27" s="35"/>
      <c r="O27" s="35"/>
      <c r="P27" s="35"/>
      <c r="Q27" s="36"/>
      <c r="R27" s="35"/>
      <c r="S27" s="35"/>
      <c r="T27" s="35"/>
      <c r="U27" s="35"/>
      <c r="V27" s="35"/>
      <c r="W27" s="35"/>
      <c r="X27" s="36"/>
      <c r="Y27" s="35"/>
      <c r="Z27" s="35"/>
      <c r="AA27" s="35"/>
      <c r="AB27" s="35"/>
      <c r="AC27" s="35"/>
      <c r="AD27" s="35"/>
      <c r="AE27" s="36"/>
      <c r="AF27" s="35"/>
      <c r="AG27" s="37"/>
      <c r="AH27" s="7">
        <f t="shared" si="0"/>
        <v>0</v>
      </c>
      <c r="AI27" s="13">
        <f t="shared" si="1"/>
        <v>0</v>
      </c>
      <c r="AJ27" s="51">
        <f t="shared" si="2"/>
        <v>0</v>
      </c>
      <c r="AK27" s="3">
        <f t="shared" si="3"/>
        <v>0</v>
      </c>
      <c r="AL27" s="51">
        <f t="shared" si="4"/>
        <v>0</v>
      </c>
      <c r="AM27" s="33">
        <v>0.51100000000000001</v>
      </c>
      <c r="AN27" s="3">
        <v>8000</v>
      </c>
    </row>
    <row r="28" spans="1:40">
      <c r="A28" s="31" t="s">
        <v>56</v>
      </c>
      <c r="B28" s="28" t="s">
        <v>82</v>
      </c>
      <c r="C28" s="35"/>
      <c r="D28" s="35"/>
      <c r="E28" s="36">
        <v>10</v>
      </c>
      <c r="F28" s="35"/>
      <c r="G28" s="35"/>
      <c r="H28" s="35"/>
      <c r="I28" s="35"/>
      <c r="J28" s="35"/>
      <c r="K28" s="35"/>
      <c r="L28" s="36">
        <v>10</v>
      </c>
      <c r="M28" s="35"/>
      <c r="N28" s="35"/>
      <c r="O28" s="35"/>
      <c r="P28" s="35"/>
      <c r="Q28" s="35"/>
      <c r="R28" s="35"/>
      <c r="S28" s="36">
        <v>10</v>
      </c>
      <c r="T28" s="35"/>
      <c r="U28" s="35"/>
      <c r="V28" s="35"/>
      <c r="W28" s="35"/>
      <c r="X28" s="35"/>
      <c r="Y28" s="35"/>
      <c r="Z28" s="36">
        <v>10</v>
      </c>
      <c r="AA28" s="35"/>
      <c r="AB28" s="35"/>
      <c r="AC28" s="35"/>
      <c r="AD28" s="35"/>
      <c r="AE28" s="35"/>
      <c r="AF28" s="35"/>
      <c r="AG28" s="38">
        <v>10</v>
      </c>
      <c r="AH28" s="7">
        <f t="shared" si="0"/>
        <v>5</v>
      </c>
      <c r="AI28" s="13">
        <f t="shared" si="1"/>
        <v>50</v>
      </c>
      <c r="AJ28" s="51">
        <f t="shared" si="2"/>
        <v>1.3516666666666668</v>
      </c>
      <c r="AK28" s="3">
        <f t="shared" si="3"/>
        <v>50</v>
      </c>
      <c r="AL28" s="51">
        <f t="shared" si="4"/>
        <v>1.3516666666666668</v>
      </c>
      <c r="AM28" s="33">
        <v>0.81100000000000005</v>
      </c>
      <c r="AN28" s="3">
        <v>8000</v>
      </c>
    </row>
    <row r="29" spans="1:40">
      <c r="A29" s="31" t="s">
        <v>55</v>
      </c>
      <c r="B29" s="28" t="s">
        <v>83</v>
      </c>
      <c r="C29" s="35"/>
      <c r="D29" s="35"/>
      <c r="E29" s="35"/>
      <c r="F29" s="36">
        <v>10</v>
      </c>
      <c r="G29" s="36">
        <v>10</v>
      </c>
      <c r="H29" s="36">
        <v>10</v>
      </c>
      <c r="I29" s="36">
        <v>10</v>
      </c>
      <c r="J29" s="35"/>
      <c r="K29" s="35"/>
      <c r="L29" s="35"/>
      <c r="M29" s="36">
        <v>10</v>
      </c>
      <c r="N29" s="36">
        <v>10</v>
      </c>
      <c r="O29" s="36">
        <v>10</v>
      </c>
      <c r="P29" s="36">
        <v>10</v>
      </c>
      <c r="Q29" s="35"/>
      <c r="R29" s="35"/>
      <c r="S29" s="35"/>
      <c r="T29" s="36">
        <v>10</v>
      </c>
      <c r="U29" s="36">
        <v>10</v>
      </c>
      <c r="V29" s="36">
        <v>10</v>
      </c>
      <c r="W29" s="36">
        <v>10</v>
      </c>
      <c r="X29" s="35"/>
      <c r="Y29" s="35"/>
      <c r="Z29" s="35"/>
      <c r="AA29" s="36">
        <v>10</v>
      </c>
      <c r="AB29" s="36">
        <v>10</v>
      </c>
      <c r="AC29" s="36">
        <v>10</v>
      </c>
      <c r="AD29" s="36">
        <v>10</v>
      </c>
      <c r="AE29" s="35"/>
      <c r="AF29" s="35"/>
      <c r="AG29" s="37"/>
      <c r="AH29" s="7">
        <f t="shared" si="0"/>
        <v>16</v>
      </c>
      <c r="AI29" s="13">
        <f t="shared" si="1"/>
        <v>0</v>
      </c>
      <c r="AJ29" s="51">
        <f t="shared" si="2"/>
        <v>0</v>
      </c>
      <c r="AK29" s="3">
        <f t="shared" si="3"/>
        <v>160</v>
      </c>
      <c r="AL29" s="51">
        <f t="shared" si="4"/>
        <v>2.7199999999999998</v>
      </c>
      <c r="AM29" s="33">
        <v>0.51</v>
      </c>
      <c r="AN29" s="3">
        <v>8000</v>
      </c>
    </row>
    <row r="30" spans="1:40" hidden="1">
      <c r="A30" s="31" t="s">
        <v>57</v>
      </c>
      <c r="B30" s="28" t="s">
        <v>84</v>
      </c>
      <c r="C30" s="36"/>
      <c r="D30" s="35"/>
      <c r="E30" s="35"/>
      <c r="F30" s="35"/>
      <c r="G30" s="35"/>
      <c r="H30" s="35"/>
      <c r="I30" s="35"/>
      <c r="J30" s="36"/>
      <c r="K30" s="35"/>
      <c r="L30" s="35"/>
      <c r="M30" s="35"/>
      <c r="N30" s="35"/>
      <c r="O30" s="35"/>
      <c r="P30" s="35"/>
      <c r="Q30" s="36"/>
      <c r="R30" s="35"/>
      <c r="S30" s="35"/>
      <c r="T30" s="35"/>
      <c r="U30" s="35"/>
      <c r="V30" s="35"/>
      <c r="W30" s="35"/>
      <c r="X30" s="36"/>
      <c r="Y30" s="35"/>
      <c r="Z30" s="35"/>
      <c r="AA30" s="35"/>
      <c r="AB30" s="35"/>
      <c r="AC30" s="35"/>
      <c r="AD30" s="35"/>
      <c r="AE30" s="36"/>
      <c r="AF30" s="35"/>
      <c r="AG30" s="37"/>
      <c r="AH30" s="7">
        <f t="shared" si="0"/>
        <v>0</v>
      </c>
      <c r="AI30" s="13">
        <f t="shared" si="1"/>
        <v>0</v>
      </c>
      <c r="AJ30" s="51">
        <f t="shared" si="2"/>
        <v>0</v>
      </c>
      <c r="AK30" s="3">
        <f t="shared" si="3"/>
        <v>0</v>
      </c>
      <c r="AL30" s="51">
        <f t="shared" si="4"/>
        <v>0</v>
      </c>
      <c r="AM30" s="33">
        <v>0.34799999999999998</v>
      </c>
      <c r="AN30" s="3">
        <v>8000</v>
      </c>
    </row>
    <row r="31" spans="1:40">
      <c r="A31" s="31" t="s">
        <v>57</v>
      </c>
      <c r="B31" s="28" t="s">
        <v>85</v>
      </c>
      <c r="C31" s="35"/>
      <c r="D31" s="35"/>
      <c r="E31" s="35"/>
      <c r="F31" s="35"/>
      <c r="G31" s="36">
        <v>10</v>
      </c>
      <c r="H31" s="36">
        <v>10</v>
      </c>
      <c r="I31" s="36">
        <v>10</v>
      </c>
      <c r="J31" s="35"/>
      <c r="K31" s="35"/>
      <c r="L31" s="35"/>
      <c r="M31" s="35"/>
      <c r="N31" s="36">
        <v>10</v>
      </c>
      <c r="O31" s="36">
        <v>10</v>
      </c>
      <c r="P31" s="36">
        <v>10</v>
      </c>
      <c r="Q31" s="35"/>
      <c r="R31" s="35"/>
      <c r="S31" s="35"/>
      <c r="T31" s="35"/>
      <c r="U31" s="36">
        <v>10</v>
      </c>
      <c r="V31" s="36">
        <v>10</v>
      </c>
      <c r="W31" s="36">
        <v>10</v>
      </c>
      <c r="X31" s="35"/>
      <c r="Y31" s="35"/>
      <c r="Z31" s="35"/>
      <c r="AA31" s="35"/>
      <c r="AB31" s="36">
        <v>10</v>
      </c>
      <c r="AC31" s="36">
        <v>10</v>
      </c>
      <c r="AD31" s="36">
        <v>10</v>
      </c>
      <c r="AE31" s="35"/>
      <c r="AF31" s="35"/>
      <c r="AG31" s="37"/>
      <c r="AH31" s="7">
        <f t="shared" si="0"/>
        <v>12</v>
      </c>
      <c r="AI31" s="13">
        <f t="shared" si="1"/>
        <v>0</v>
      </c>
      <c r="AJ31" s="51">
        <f t="shared" si="2"/>
        <v>0</v>
      </c>
      <c r="AK31" s="3">
        <f t="shared" si="3"/>
        <v>120</v>
      </c>
      <c r="AL31" s="51">
        <f t="shared" si="4"/>
        <v>1.4039999999999999</v>
      </c>
      <c r="AM31" s="33">
        <v>0.35099999999999998</v>
      </c>
      <c r="AN31" s="3">
        <v>8000</v>
      </c>
    </row>
    <row r="32" spans="1:40" hidden="1">
      <c r="A32" s="31" t="s">
        <v>23</v>
      </c>
      <c r="B32" s="28" t="s">
        <v>86</v>
      </c>
      <c r="C32" s="35"/>
      <c r="D32" s="36"/>
      <c r="E32" s="35"/>
      <c r="F32" s="35"/>
      <c r="G32" s="35"/>
      <c r="H32" s="35"/>
      <c r="I32" s="35"/>
      <c r="J32" s="35"/>
      <c r="K32" s="36"/>
      <c r="L32" s="35"/>
      <c r="M32" s="35"/>
      <c r="N32" s="35"/>
      <c r="O32" s="35"/>
      <c r="P32" s="35"/>
      <c r="Q32" s="35"/>
      <c r="R32" s="36"/>
      <c r="S32" s="35"/>
      <c r="T32" s="35"/>
      <c r="U32" s="35"/>
      <c r="V32" s="35"/>
      <c r="W32" s="35"/>
      <c r="X32" s="35"/>
      <c r="Y32" s="36"/>
      <c r="Z32" s="35"/>
      <c r="AA32" s="35"/>
      <c r="AB32" s="35"/>
      <c r="AC32" s="35"/>
      <c r="AD32" s="35"/>
      <c r="AE32" s="35"/>
      <c r="AF32" s="36"/>
      <c r="AG32" s="37"/>
      <c r="AH32" s="7">
        <f t="shared" si="0"/>
        <v>0</v>
      </c>
      <c r="AI32" s="13">
        <f t="shared" si="1"/>
        <v>0</v>
      </c>
      <c r="AJ32" s="51">
        <f t="shared" si="2"/>
        <v>0</v>
      </c>
      <c r="AK32" s="3">
        <f t="shared" si="3"/>
        <v>0</v>
      </c>
      <c r="AL32" s="51">
        <f t="shared" si="4"/>
        <v>0</v>
      </c>
      <c r="AM32" s="33">
        <v>0.86799999999999999</v>
      </c>
      <c r="AN32" s="3">
        <v>8000</v>
      </c>
    </row>
    <row r="33" spans="1:40" hidden="1">
      <c r="A33" s="31" t="s">
        <v>58</v>
      </c>
      <c r="B33" s="28" t="s">
        <v>87</v>
      </c>
      <c r="C33" s="35"/>
      <c r="D33" s="35"/>
      <c r="E33" s="35"/>
      <c r="F33" s="36"/>
      <c r="G33" s="35"/>
      <c r="H33" s="35"/>
      <c r="I33" s="35"/>
      <c r="J33" s="35"/>
      <c r="K33" s="35"/>
      <c r="L33" s="35"/>
      <c r="M33" s="36"/>
      <c r="N33" s="35"/>
      <c r="O33" s="35"/>
      <c r="P33" s="35"/>
      <c r="Q33" s="35"/>
      <c r="R33" s="35"/>
      <c r="S33" s="35"/>
      <c r="T33" s="36"/>
      <c r="U33" s="35"/>
      <c r="V33" s="35"/>
      <c r="W33" s="35"/>
      <c r="X33" s="35"/>
      <c r="Y33" s="35"/>
      <c r="Z33" s="35"/>
      <c r="AA33" s="36"/>
      <c r="AB33" s="35"/>
      <c r="AC33" s="35"/>
      <c r="AD33" s="35"/>
      <c r="AE33" s="35"/>
      <c r="AF33" s="35"/>
      <c r="AG33" s="37"/>
      <c r="AH33" s="7">
        <f t="shared" si="0"/>
        <v>0</v>
      </c>
      <c r="AI33" s="13">
        <f t="shared" si="1"/>
        <v>0</v>
      </c>
      <c r="AJ33" s="51">
        <f t="shared" si="2"/>
        <v>0</v>
      </c>
      <c r="AK33" s="3">
        <f t="shared" si="3"/>
        <v>0</v>
      </c>
      <c r="AL33" s="51">
        <f t="shared" si="4"/>
        <v>0</v>
      </c>
      <c r="AM33" s="33">
        <v>0.47199999999999998</v>
      </c>
      <c r="AN33" s="3">
        <v>8000</v>
      </c>
    </row>
    <row r="34" spans="1:40" hidden="1">
      <c r="A34" s="31" t="s">
        <v>23</v>
      </c>
      <c r="B34" s="28" t="s">
        <v>99</v>
      </c>
      <c r="C34" s="35"/>
      <c r="D34" s="35"/>
      <c r="E34" s="36"/>
      <c r="F34" s="35"/>
      <c r="G34" s="35"/>
      <c r="H34" s="35"/>
      <c r="I34" s="35"/>
      <c r="J34" s="35"/>
      <c r="K34" s="35"/>
      <c r="L34" s="36"/>
      <c r="M34" s="35"/>
      <c r="N34" s="35"/>
      <c r="O34" s="35"/>
      <c r="P34" s="35"/>
      <c r="Q34" s="35"/>
      <c r="R34" s="35"/>
      <c r="S34" s="36"/>
      <c r="T34" s="35"/>
      <c r="U34" s="35"/>
      <c r="V34" s="35"/>
      <c r="W34" s="35"/>
      <c r="X34" s="35"/>
      <c r="Y34" s="35"/>
      <c r="Z34" s="36"/>
      <c r="AA34" s="35"/>
      <c r="AB34" s="35"/>
      <c r="AC34" s="35"/>
      <c r="AD34" s="35"/>
      <c r="AE34" s="35"/>
      <c r="AF34" s="35"/>
      <c r="AG34" s="38"/>
      <c r="AH34" s="7">
        <f t="shared" si="0"/>
        <v>0</v>
      </c>
      <c r="AI34" s="13">
        <f t="shared" si="1"/>
        <v>0</v>
      </c>
      <c r="AJ34" s="51">
        <f t="shared" si="2"/>
        <v>0</v>
      </c>
      <c r="AK34" s="3">
        <f t="shared" si="3"/>
        <v>0</v>
      </c>
      <c r="AL34" s="51">
        <f t="shared" si="4"/>
        <v>0</v>
      </c>
      <c r="AM34" s="33">
        <v>0.76</v>
      </c>
      <c r="AN34" s="3">
        <v>8000</v>
      </c>
    </row>
    <row r="35" spans="1:40" hidden="1">
      <c r="A35" s="31" t="s">
        <v>24</v>
      </c>
      <c r="B35" s="28" t="s">
        <v>88</v>
      </c>
      <c r="C35" s="35"/>
      <c r="D35" s="35"/>
      <c r="E35" s="35"/>
      <c r="F35" s="36"/>
      <c r="G35" s="35"/>
      <c r="H35" s="35"/>
      <c r="I35" s="35"/>
      <c r="J35" s="35"/>
      <c r="K35" s="35"/>
      <c r="L35" s="35"/>
      <c r="M35" s="36"/>
      <c r="N35" s="35"/>
      <c r="O35" s="35"/>
      <c r="P35" s="35"/>
      <c r="Q35" s="35"/>
      <c r="R35" s="35"/>
      <c r="S35" s="35"/>
      <c r="T35" s="36"/>
      <c r="U35" s="35"/>
      <c r="V35" s="35"/>
      <c r="W35" s="35"/>
      <c r="X35" s="35"/>
      <c r="Y35" s="35"/>
      <c r="Z35" s="35"/>
      <c r="AA35" s="36"/>
      <c r="AB35" s="35"/>
      <c r="AC35" s="35"/>
      <c r="AD35" s="35"/>
      <c r="AE35" s="35"/>
      <c r="AF35" s="35"/>
      <c r="AG35" s="37"/>
      <c r="AH35" s="7">
        <f t="shared" si="0"/>
        <v>0</v>
      </c>
      <c r="AI35" s="13">
        <f t="shared" si="1"/>
        <v>0</v>
      </c>
      <c r="AJ35" s="51">
        <f t="shared" si="2"/>
        <v>0</v>
      </c>
      <c r="AK35" s="3">
        <f t="shared" si="3"/>
        <v>0</v>
      </c>
      <c r="AL35" s="51">
        <f t="shared" si="4"/>
        <v>0</v>
      </c>
      <c r="AM35" s="33">
        <v>0.40699999999999997</v>
      </c>
      <c r="AN35" s="3">
        <v>8000</v>
      </c>
    </row>
    <row r="36" spans="1:40" hidden="1">
      <c r="A36" s="31" t="s">
        <v>23</v>
      </c>
      <c r="B36" s="28" t="s">
        <v>88</v>
      </c>
      <c r="C36" s="36"/>
      <c r="D36" s="35"/>
      <c r="E36" s="35"/>
      <c r="F36" s="35"/>
      <c r="G36" s="36"/>
      <c r="H36" s="36"/>
      <c r="I36" s="36"/>
      <c r="J36" s="36"/>
      <c r="K36" s="35"/>
      <c r="L36" s="35"/>
      <c r="M36" s="35"/>
      <c r="N36" s="36"/>
      <c r="O36" s="36"/>
      <c r="P36" s="36"/>
      <c r="Q36" s="36"/>
      <c r="R36" s="35"/>
      <c r="S36" s="35"/>
      <c r="T36" s="35"/>
      <c r="U36" s="36"/>
      <c r="V36" s="36"/>
      <c r="W36" s="36"/>
      <c r="X36" s="36"/>
      <c r="Y36" s="35"/>
      <c r="Z36" s="35"/>
      <c r="AA36" s="35"/>
      <c r="AB36" s="36"/>
      <c r="AC36" s="36"/>
      <c r="AD36" s="36"/>
      <c r="AE36" s="36"/>
      <c r="AF36" s="35"/>
      <c r="AG36" s="37"/>
      <c r="AH36" s="7">
        <f t="shared" si="0"/>
        <v>0</v>
      </c>
      <c r="AI36" s="13">
        <f t="shared" si="1"/>
        <v>0</v>
      </c>
      <c r="AJ36" s="51">
        <f t="shared" si="2"/>
        <v>0</v>
      </c>
      <c r="AK36" s="3">
        <f t="shared" si="3"/>
        <v>0</v>
      </c>
      <c r="AL36" s="51">
        <f t="shared" si="4"/>
        <v>0</v>
      </c>
      <c r="AM36" s="33">
        <v>0.505</v>
      </c>
      <c r="AN36" s="3">
        <v>8000</v>
      </c>
    </row>
    <row r="37" spans="1:40" hidden="1">
      <c r="A37" s="31" t="s">
        <v>28</v>
      </c>
      <c r="B37" s="28" t="s">
        <v>89</v>
      </c>
      <c r="C37" s="35"/>
      <c r="D37" s="35"/>
      <c r="E37" s="36"/>
      <c r="F37" s="35"/>
      <c r="G37" s="35"/>
      <c r="H37" s="35"/>
      <c r="I37" s="35"/>
      <c r="J37" s="35"/>
      <c r="K37" s="35"/>
      <c r="L37" s="36"/>
      <c r="M37" s="35"/>
      <c r="N37" s="35"/>
      <c r="O37" s="35"/>
      <c r="P37" s="35"/>
      <c r="Q37" s="35"/>
      <c r="R37" s="35"/>
      <c r="S37" s="36"/>
      <c r="T37" s="35"/>
      <c r="U37" s="35"/>
      <c r="V37" s="35"/>
      <c r="W37" s="35"/>
      <c r="X37" s="35"/>
      <c r="Y37" s="35"/>
      <c r="Z37" s="36"/>
      <c r="AA37" s="35"/>
      <c r="AB37" s="35"/>
      <c r="AC37" s="35"/>
      <c r="AD37" s="35"/>
      <c r="AE37" s="35"/>
      <c r="AF37" s="35"/>
      <c r="AG37" s="38"/>
      <c r="AH37" s="7">
        <f t="shared" si="0"/>
        <v>0</v>
      </c>
      <c r="AI37" s="13">
        <f t="shared" si="1"/>
        <v>0</v>
      </c>
      <c r="AJ37" s="51">
        <f t="shared" si="2"/>
        <v>0</v>
      </c>
      <c r="AK37" s="3">
        <f t="shared" si="3"/>
        <v>0</v>
      </c>
      <c r="AL37" s="51">
        <f t="shared" si="4"/>
        <v>0</v>
      </c>
      <c r="AM37" s="33">
        <v>0.82699999999999996</v>
      </c>
      <c r="AN37" s="3">
        <v>8000</v>
      </c>
    </row>
    <row r="38" spans="1:40" hidden="1">
      <c r="A38" s="31" t="s">
        <v>29</v>
      </c>
      <c r="B38" s="28" t="s">
        <v>89</v>
      </c>
      <c r="C38" s="35"/>
      <c r="D38" s="36"/>
      <c r="E38" s="35"/>
      <c r="F38" s="35"/>
      <c r="G38" s="35"/>
      <c r="H38" s="35"/>
      <c r="I38" s="35"/>
      <c r="J38" s="35"/>
      <c r="K38" s="36"/>
      <c r="L38" s="35"/>
      <c r="M38" s="35"/>
      <c r="N38" s="35"/>
      <c r="O38" s="35"/>
      <c r="P38" s="35"/>
      <c r="Q38" s="35"/>
      <c r="R38" s="36"/>
      <c r="S38" s="35"/>
      <c r="T38" s="35"/>
      <c r="U38" s="35"/>
      <c r="V38" s="35"/>
      <c r="W38" s="35"/>
      <c r="X38" s="35"/>
      <c r="Y38" s="36"/>
      <c r="Z38" s="35"/>
      <c r="AA38" s="35"/>
      <c r="AB38" s="35"/>
      <c r="AC38" s="35"/>
      <c r="AD38" s="35"/>
      <c r="AE38" s="35"/>
      <c r="AF38" s="36"/>
      <c r="AG38" s="37"/>
      <c r="AH38" s="7">
        <f t="shared" si="0"/>
        <v>0</v>
      </c>
      <c r="AI38" s="13">
        <f t="shared" si="1"/>
        <v>0</v>
      </c>
      <c r="AJ38" s="51">
        <f t="shared" si="2"/>
        <v>0</v>
      </c>
      <c r="AK38" s="3">
        <f t="shared" si="3"/>
        <v>0</v>
      </c>
      <c r="AL38" s="51">
        <f t="shared" si="4"/>
        <v>0</v>
      </c>
      <c r="AM38" s="33">
        <v>0.82499999999999996</v>
      </c>
      <c r="AN38" s="3">
        <v>8000</v>
      </c>
    </row>
    <row r="39" spans="1:40">
      <c r="A39" s="31" t="s">
        <v>22</v>
      </c>
      <c r="B39" s="28" t="s">
        <v>36</v>
      </c>
      <c r="C39" s="35"/>
      <c r="D39" s="36">
        <v>10</v>
      </c>
      <c r="E39" s="35"/>
      <c r="F39" s="35"/>
      <c r="G39" s="35"/>
      <c r="H39" s="35"/>
      <c r="I39" s="35"/>
      <c r="J39" s="35"/>
      <c r="K39" s="36">
        <v>10</v>
      </c>
      <c r="L39" s="35"/>
      <c r="M39" s="35"/>
      <c r="N39" s="35"/>
      <c r="O39" s="35"/>
      <c r="P39" s="35"/>
      <c r="Q39" s="35"/>
      <c r="R39" s="36">
        <v>10</v>
      </c>
      <c r="S39" s="35"/>
      <c r="T39" s="35"/>
      <c r="U39" s="35"/>
      <c r="V39" s="35"/>
      <c r="W39" s="35"/>
      <c r="X39" s="35"/>
      <c r="Y39" s="36">
        <v>10</v>
      </c>
      <c r="Z39" s="35"/>
      <c r="AA39" s="35"/>
      <c r="AB39" s="35"/>
      <c r="AC39" s="35"/>
      <c r="AD39" s="35"/>
      <c r="AE39" s="35"/>
      <c r="AF39" s="36">
        <v>10</v>
      </c>
      <c r="AG39" s="37"/>
      <c r="AH39" s="7">
        <f t="shared" si="0"/>
        <v>5</v>
      </c>
      <c r="AI39" s="13">
        <f t="shared" si="1"/>
        <v>50</v>
      </c>
      <c r="AJ39" s="51">
        <f t="shared" si="2"/>
        <v>2.1116666666666668</v>
      </c>
      <c r="AK39" s="3">
        <f t="shared" si="3"/>
        <v>50</v>
      </c>
      <c r="AL39" s="51">
        <f t="shared" si="4"/>
        <v>2.1116666666666668</v>
      </c>
      <c r="AM39" s="33">
        <v>1.2669999999999999</v>
      </c>
      <c r="AN39" s="3">
        <v>8000</v>
      </c>
    </row>
    <row r="40" spans="1:40" hidden="1">
      <c r="A40" s="31" t="s">
        <v>50</v>
      </c>
      <c r="B40" s="28" t="s">
        <v>90</v>
      </c>
      <c r="C40" s="36"/>
      <c r="D40" s="35"/>
      <c r="E40" s="35"/>
      <c r="F40" s="36"/>
      <c r="G40" s="36"/>
      <c r="H40" s="36"/>
      <c r="I40" s="36"/>
      <c r="J40" s="36"/>
      <c r="K40" s="35"/>
      <c r="L40" s="35"/>
      <c r="M40" s="36"/>
      <c r="N40" s="36"/>
      <c r="O40" s="36"/>
      <c r="P40" s="36"/>
      <c r="Q40" s="36"/>
      <c r="R40" s="35"/>
      <c r="S40" s="35"/>
      <c r="T40" s="36"/>
      <c r="U40" s="36"/>
      <c r="V40" s="36"/>
      <c r="W40" s="36"/>
      <c r="X40" s="36"/>
      <c r="Y40" s="35"/>
      <c r="Z40" s="35"/>
      <c r="AA40" s="36"/>
      <c r="AB40" s="36"/>
      <c r="AC40" s="36"/>
      <c r="AD40" s="36"/>
      <c r="AE40" s="36"/>
      <c r="AF40" s="35"/>
      <c r="AG40" s="37"/>
      <c r="AH40" s="7">
        <f t="shared" si="0"/>
        <v>0</v>
      </c>
      <c r="AI40" s="13">
        <f t="shared" si="1"/>
        <v>0</v>
      </c>
      <c r="AJ40" s="51">
        <f t="shared" si="2"/>
        <v>0</v>
      </c>
      <c r="AK40" s="3">
        <f t="shared" si="3"/>
        <v>0</v>
      </c>
      <c r="AL40" s="51">
        <f t="shared" si="4"/>
        <v>0</v>
      </c>
      <c r="AM40" s="33">
        <v>0.83799999999999997</v>
      </c>
      <c r="AN40" s="3">
        <v>8000</v>
      </c>
    </row>
    <row r="41" spans="1:40" hidden="1">
      <c r="A41" s="31" t="s">
        <v>59</v>
      </c>
      <c r="B41" s="28" t="s">
        <v>91</v>
      </c>
      <c r="C41" s="36"/>
      <c r="D41" s="35"/>
      <c r="E41" s="35"/>
      <c r="F41" s="35"/>
      <c r="G41" s="35"/>
      <c r="H41" s="35"/>
      <c r="I41" s="36"/>
      <c r="J41" s="36"/>
      <c r="K41" s="35"/>
      <c r="L41" s="35"/>
      <c r="M41" s="35"/>
      <c r="N41" s="35"/>
      <c r="O41" s="35"/>
      <c r="P41" s="36"/>
      <c r="Q41" s="36"/>
      <c r="R41" s="35"/>
      <c r="S41" s="35"/>
      <c r="T41" s="35"/>
      <c r="U41" s="35"/>
      <c r="V41" s="35"/>
      <c r="W41" s="36"/>
      <c r="X41" s="36"/>
      <c r="Y41" s="35"/>
      <c r="Z41" s="35"/>
      <c r="AA41" s="35"/>
      <c r="AB41" s="35"/>
      <c r="AC41" s="35"/>
      <c r="AD41" s="36"/>
      <c r="AE41" s="36"/>
      <c r="AF41" s="35"/>
      <c r="AG41" s="37"/>
      <c r="AH41" s="7">
        <f t="shared" si="0"/>
        <v>0</v>
      </c>
      <c r="AI41" s="30">
        <f>SUM(C41:AG41)</f>
        <v>0</v>
      </c>
      <c r="AJ41" s="52">
        <f t="shared" si="2"/>
        <v>0</v>
      </c>
      <c r="AK41" s="3">
        <f t="shared" si="3"/>
        <v>0</v>
      </c>
      <c r="AL41" s="51">
        <f t="shared" si="4"/>
        <v>0</v>
      </c>
      <c r="AM41" s="33">
        <v>0.92500000000000004</v>
      </c>
      <c r="AN41" s="3">
        <v>8000</v>
      </c>
    </row>
    <row r="42" spans="1:40" hidden="1">
      <c r="A42" s="31" t="s">
        <v>59</v>
      </c>
      <c r="B42" s="28" t="s">
        <v>92</v>
      </c>
      <c r="C42" s="35"/>
      <c r="D42" s="35"/>
      <c r="E42" s="35"/>
      <c r="F42" s="36"/>
      <c r="G42" s="36"/>
      <c r="H42" s="36"/>
      <c r="I42" s="35"/>
      <c r="J42" s="35"/>
      <c r="K42" s="35"/>
      <c r="L42" s="35"/>
      <c r="M42" s="36"/>
      <c r="N42" s="36"/>
      <c r="O42" s="36"/>
      <c r="P42" s="35"/>
      <c r="Q42" s="35"/>
      <c r="R42" s="35"/>
      <c r="S42" s="35"/>
      <c r="T42" s="36"/>
      <c r="U42" s="36"/>
      <c r="V42" s="36"/>
      <c r="W42" s="35"/>
      <c r="X42" s="35"/>
      <c r="Y42" s="35"/>
      <c r="Z42" s="35"/>
      <c r="AA42" s="36"/>
      <c r="AB42" s="36"/>
      <c r="AC42" s="36"/>
      <c r="AD42" s="35"/>
      <c r="AE42" s="35"/>
      <c r="AF42" s="35"/>
      <c r="AG42" s="37"/>
      <c r="AH42" s="7">
        <f t="shared" si="0"/>
        <v>0</v>
      </c>
      <c r="AI42" s="30">
        <f t="shared" ref="AI42:AI62" si="5">SUM(C42:AG42)</f>
        <v>0</v>
      </c>
      <c r="AJ42" s="52">
        <f t="shared" si="2"/>
        <v>0</v>
      </c>
      <c r="AK42" s="3">
        <f t="shared" si="3"/>
        <v>0</v>
      </c>
      <c r="AL42" s="51">
        <f t="shared" si="4"/>
        <v>0</v>
      </c>
      <c r="AM42" s="33">
        <v>0.92800000000000005</v>
      </c>
      <c r="AN42" s="3">
        <v>8000</v>
      </c>
    </row>
    <row r="43" spans="1:40">
      <c r="A43" s="31" t="s">
        <v>31</v>
      </c>
      <c r="B43" s="28" t="s">
        <v>100</v>
      </c>
      <c r="C43" s="35"/>
      <c r="D43" s="36">
        <v>10</v>
      </c>
      <c r="E43" s="35"/>
      <c r="F43" s="35"/>
      <c r="G43" s="35"/>
      <c r="H43" s="35"/>
      <c r="I43" s="35"/>
      <c r="J43" s="35"/>
      <c r="K43" s="36">
        <v>10</v>
      </c>
      <c r="L43" s="35"/>
      <c r="M43" s="35"/>
      <c r="N43" s="35"/>
      <c r="O43" s="35"/>
      <c r="P43" s="35"/>
      <c r="Q43" s="35"/>
      <c r="R43" s="36">
        <v>10</v>
      </c>
      <c r="S43" s="35"/>
      <c r="T43" s="35"/>
      <c r="U43" s="35"/>
      <c r="V43" s="35"/>
      <c r="W43" s="35"/>
      <c r="X43" s="35"/>
      <c r="Y43" s="36">
        <v>10</v>
      </c>
      <c r="Z43" s="35"/>
      <c r="AA43" s="35"/>
      <c r="AB43" s="35"/>
      <c r="AC43" s="35"/>
      <c r="AD43" s="35"/>
      <c r="AE43" s="35"/>
      <c r="AF43" s="36">
        <v>10</v>
      </c>
      <c r="AG43" s="37"/>
      <c r="AH43" s="7">
        <f t="shared" si="0"/>
        <v>5</v>
      </c>
      <c r="AI43" s="30">
        <f t="shared" si="5"/>
        <v>50</v>
      </c>
      <c r="AJ43" s="52">
        <f t="shared" si="2"/>
        <v>2.1683333333333334</v>
      </c>
      <c r="AK43" s="3">
        <f t="shared" si="3"/>
        <v>50</v>
      </c>
      <c r="AL43" s="51">
        <f t="shared" si="4"/>
        <v>2.1683333333333334</v>
      </c>
      <c r="AM43" s="33">
        <v>1.3009999999999999</v>
      </c>
      <c r="AN43" s="3">
        <v>8000</v>
      </c>
    </row>
    <row r="44" spans="1:40">
      <c r="A44" s="31" t="s">
        <v>33</v>
      </c>
      <c r="B44" s="28" t="s">
        <v>101</v>
      </c>
      <c r="C44" s="35"/>
      <c r="D44" s="35"/>
      <c r="E44" s="36">
        <v>10</v>
      </c>
      <c r="F44" s="35"/>
      <c r="G44" s="35"/>
      <c r="H44" s="35"/>
      <c r="I44" s="35"/>
      <c r="J44" s="35"/>
      <c r="K44" s="35"/>
      <c r="L44" s="36">
        <v>10</v>
      </c>
      <c r="M44" s="35"/>
      <c r="N44" s="35"/>
      <c r="O44" s="35"/>
      <c r="P44" s="35"/>
      <c r="Q44" s="35"/>
      <c r="R44" s="35"/>
      <c r="S44" s="36">
        <v>10</v>
      </c>
      <c r="T44" s="35"/>
      <c r="U44" s="35"/>
      <c r="V44" s="35"/>
      <c r="W44" s="35"/>
      <c r="X44" s="35"/>
      <c r="Y44" s="35"/>
      <c r="Z44" s="36">
        <v>10</v>
      </c>
      <c r="AA44" s="35"/>
      <c r="AB44" s="35"/>
      <c r="AC44" s="35"/>
      <c r="AD44" s="35"/>
      <c r="AE44" s="35"/>
      <c r="AF44" s="35"/>
      <c r="AG44" s="38">
        <v>10</v>
      </c>
      <c r="AH44" s="7">
        <f t="shared" si="0"/>
        <v>5</v>
      </c>
      <c r="AI44" s="30">
        <f t="shared" si="5"/>
        <v>50</v>
      </c>
      <c r="AJ44" s="52">
        <f t="shared" si="2"/>
        <v>2.1949999999999998</v>
      </c>
      <c r="AK44" s="3">
        <f t="shared" si="3"/>
        <v>50</v>
      </c>
      <c r="AL44" s="51">
        <f t="shared" si="4"/>
        <v>2.1949999999999998</v>
      </c>
      <c r="AM44" s="33">
        <v>1.3169999999999999</v>
      </c>
      <c r="AN44" s="3">
        <v>8000</v>
      </c>
    </row>
    <row r="45" spans="1:40" hidden="1">
      <c r="A45" s="31" t="s">
        <v>31</v>
      </c>
      <c r="B45" s="28" t="s">
        <v>102</v>
      </c>
      <c r="C45" s="35"/>
      <c r="D45" s="35"/>
      <c r="E45" s="36"/>
      <c r="F45" s="35"/>
      <c r="G45" s="35"/>
      <c r="H45" s="35"/>
      <c r="I45" s="35"/>
      <c r="J45" s="35"/>
      <c r="K45" s="35"/>
      <c r="L45" s="36"/>
      <c r="M45" s="35"/>
      <c r="N45" s="35"/>
      <c r="O45" s="35"/>
      <c r="P45" s="35"/>
      <c r="Q45" s="35"/>
      <c r="R45" s="35"/>
      <c r="S45" s="36"/>
      <c r="T45" s="35"/>
      <c r="U45" s="35"/>
      <c r="V45" s="35"/>
      <c r="W45" s="35"/>
      <c r="X45" s="35"/>
      <c r="Y45" s="35"/>
      <c r="Z45" s="36"/>
      <c r="AA45" s="35"/>
      <c r="AB45" s="35"/>
      <c r="AC45" s="35"/>
      <c r="AD45" s="35"/>
      <c r="AE45" s="35"/>
      <c r="AF45" s="35"/>
      <c r="AG45" s="38"/>
      <c r="AH45" s="7">
        <f t="shared" si="0"/>
        <v>0</v>
      </c>
      <c r="AI45" s="30">
        <f t="shared" si="5"/>
        <v>0</v>
      </c>
      <c r="AJ45" s="52">
        <f t="shared" si="2"/>
        <v>0</v>
      </c>
      <c r="AK45" s="3">
        <f t="shared" si="3"/>
        <v>0</v>
      </c>
      <c r="AL45" s="51">
        <f t="shared" si="4"/>
        <v>0</v>
      </c>
      <c r="AM45" s="33">
        <v>1.3220000000000001</v>
      </c>
      <c r="AN45" s="3">
        <v>8000</v>
      </c>
    </row>
    <row r="46" spans="1:40" hidden="1">
      <c r="A46" s="31" t="s">
        <v>23</v>
      </c>
      <c r="B46" s="28" t="s">
        <v>37</v>
      </c>
      <c r="C46" s="36"/>
      <c r="D46" s="35"/>
      <c r="E46" s="35"/>
      <c r="F46" s="35"/>
      <c r="G46" s="35"/>
      <c r="H46" s="35"/>
      <c r="I46" s="35"/>
      <c r="J46" s="36"/>
      <c r="K46" s="35"/>
      <c r="L46" s="35"/>
      <c r="M46" s="35"/>
      <c r="N46" s="35"/>
      <c r="O46" s="35"/>
      <c r="P46" s="35"/>
      <c r="Q46" s="36"/>
      <c r="R46" s="35"/>
      <c r="S46" s="35"/>
      <c r="T46" s="35"/>
      <c r="U46" s="35"/>
      <c r="V46" s="35"/>
      <c r="W46" s="35"/>
      <c r="X46" s="36"/>
      <c r="Y46" s="35"/>
      <c r="Z46" s="35"/>
      <c r="AA46" s="35"/>
      <c r="AB46" s="35"/>
      <c r="AC46" s="35"/>
      <c r="AD46" s="35"/>
      <c r="AE46" s="36"/>
      <c r="AF46" s="35"/>
      <c r="AG46" s="37"/>
      <c r="AH46" s="7">
        <f t="shared" si="0"/>
        <v>0</v>
      </c>
      <c r="AI46" s="30">
        <f t="shared" si="5"/>
        <v>0</v>
      </c>
      <c r="AJ46" s="52">
        <f t="shared" si="2"/>
        <v>0</v>
      </c>
      <c r="AK46" s="3">
        <f t="shared" si="3"/>
        <v>0</v>
      </c>
      <c r="AL46" s="51">
        <f t="shared" si="4"/>
        <v>0</v>
      </c>
      <c r="AM46" s="33">
        <v>0.66600000000000004</v>
      </c>
      <c r="AN46" s="3">
        <v>8000</v>
      </c>
    </row>
    <row r="47" spans="1:40" hidden="1">
      <c r="A47" s="31" t="s">
        <v>48</v>
      </c>
      <c r="B47" s="28" t="s">
        <v>93</v>
      </c>
      <c r="C47" s="35"/>
      <c r="D47" s="35"/>
      <c r="E47" s="35"/>
      <c r="F47" s="36"/>
      <c r="G47" s="36"/>
      <c r="H47" s="36"/>
      <c r="I47" s="36"/>
      <c r="J47" s="35"/>
      <c r="K47" s="35"/>
      <c r="L47" s="35"/>
      <c r="M47" s="36"/>
      <c r="N47" s="36"/>
      <c r="O47" s="36"/>
      <c r="P47" s="36"/>
      <c r="Q47" s="35"/>
      <c r="R47" s="35"/>
      <c r="S47" s="35"/>
      <c r="T47" s="36"/>
      <c r="U47" s="36"/>
      <c r="V47" s="36"/>
      <c r="W47" s="36"/>
      <c r="X47" s="35"/>
      <c r="Y47" s="35"/>
      <c r="Z47" s="35"/>
      <c r="AA47" s="36"/>
      <c r="AB47" s="36"/>
      <c r="AC47" s="36"/>
      <c r="AD47" s="36"/>
      <c r="AE47" s="35"/>
      <c r="AF47" s="35"/>
      <c r="AG47" s="37"/>
      <c r="AH47" s="7">
        <f t="shared" si="0"/>
        <v>0</v>
      </c>
      <c r="AI47" s="30">
        <f t="shared" si="5"/>
        <v>0</v>
      </c>
      <c r="AJ47" s="52">
        <f t="shared" si="2"/>
        <v>0</v>
      </c>
      <c r="AK47" s="3">
        <f t="shared" si="3"/>
        <v>0</v>
      </c>
      <c r="AL47" s="51">
        <f t="shared" si="4"/>
        <v>0</v>
      </c>
      <c r="AM47" s="33">
        <v>0.59499999999999997</v>
      </c>
      <c r="AN47" s="3">
        <v>8000</v>
      </c>
    </row>
    <row r="48" spans="1:40" hidden="1">
      <c r="A48" s="31" t="s">
        <v>52</v>
      </c>
      <c r="B48" s="28" t="s">
        <v>94</v>
      </c>
      <c r="C48" s="35"/>
      <c r="D48" s="35"/>
      <c r="E48" s="35"/>
      <c r="F48" s="36"/>
      <c r="G48" s="36"/>
      <c r="H48" s="36"/>
      <c r="I48" s="36"/>
      <c r="J48" s="35"/>
      <c r="K48" s="35"/>
      <c r="L48" s="35"/>
      <c r="M48" s="36"/>
      <c r="N48" s="36"/>
      <c r="O48" s="36"/>
      <c r="P48" s="36"/>
      <c r="Q48" s="35"/>
      <c r="R48" s="35"/>
      <c r="S48" s="35"/>
      <c r="T48" s="36"/>
      <c r="U48" s="36"/>
      <c r="V48" s="36"/>
      <c r="W48" s="36"/>
      <c r="X48" s="35"/>
      <c r="Y48" s="35"/>
      <c r="Z48" s="35"/>
      <c r="AA48" s="36"/>
      <c r="AB48" s="36"/>
      <c r="AC48" s="36"/>
      <c r="AD48" s="36"/>
      <c r="AE48" s="35"/>
      <c r="AF48" s="35"/>
      <c r="AG48" s="37"/>
      <c r="AH48" s="7">
        <f t="shared" si="0"/>
        <v>0</v>
      </c>
      <c r="AI48" s="30">
        <f t="shared" si="5"/>
        <v>0</v>
      </c>
      <c r="AJ48" s="52">
        <f t="shared" si="2"/>
        <v>0</v>
      </c>
      <c r="AK48" s="3">
        <f t="shared" si="3"/>
        <v>0</v>
      </c>
      <c r="AL48" s="51">
        <f t="shared" si="4"/>
        <v>0</v>
      </c>
      <c r="AM48" s="33">
        <v>0.58599999999999997</v>
      </c>
      <c r="AN48" s="3">
        <v>8000</v>
      </c>
    </row>
    <row r="49" spans="1:40" hidden="1">
      <c r="A49" s="31" t="s">
        <v>29</v>
      </c>
      <c r="B49" s="28" t="s">
        <v>94</v>
      </c>
      <c r="C49" s="36"/>
      <c r="D49" s="35"/>
      <c r="E49" s="35"/>
      <c r="F49" s="35"/>
      <c r="G49" s="35"/>
      <c r="H49" s="35"/>
      <c r="I49" s="35"/>
      <c r="J49" s="36"/>
      <c r="K49" s="35"/>
      <c r="L49" s="35"/>
      <c r="M49" s="35"/>
      <c r="N49" s="35"/>
      <c r="O49" s="35"/>
      <c r="P49" s="35"/>
      <c r="Q49" s="36"/>
      <c r="R49" s="35"/>
      <c r="S49" s="35"/>
      <c r="T49" s="35"/>
      <c r="U49" s="35"/>
      <c r="V49" s="35"/>
      <c r="W49" s="35"/>
      <c r="X49" s="36"/>
      <c r="Y49" s="35"/>
      <c r="Z49" s="35"/>
      <c r="AA49" s="35"/>
      <c r="AB49" s="35"/>
      <c r="AC49" s="35"/>
      <c r="AD49" s="35"/>
      <c r="AE49" s="36"/>
      <c r="AF49" s="35"/>
      <c r="AG49" s="37"/>
      <c r="AH49" s="7">
        <f t="shared" si="0"/>
        <v>0</v>
      </c>
      <c r="AI49" s="30">
        <f t="shared" si="5"/>
        <v>0</v>
      </c>
      <c r="AJ49" s="52">
        <f t="shared" si="2"/>
        <v>0</v>
      </c>
      <c r="AK49" s="3">
        <f t="shared" si="3"/>
        <v>0</v>
      </c>
      <c r="AL49" s="51">
        <f t="shared" si="4"/>
        <v>0</v>
      </c>
      <c r="AM49" s="33">
        <v>0.79200000000000004</v>
      </c>
      <c r="AN49" s="3">
        <v>8000</v>
      </c>
    </row>
    <row r="50" spans="1:40">
      <c r="A50" s="31" t="s">
        <v>49</v>
      </c>
      <c r="B50" s="28" t="s">
        <v>95</v>
      </c>
      <c r="C50" s="35"/>
      <c r="D50" s="35"/>
      <c r="E50" s="35"/>
      <c r="F50" s="36">
        <v>10</v>
      </c>
      <c r="G50" s="36">
        <v>10</v>
      </c>
      <c r="H50" s="36">
        <v>10</v>
      </c>
      <c r="I50" s="36">
        <v>10</v>
      </c>
      <c r="J50" s="35"/>
      <c r="K50" s="35"/>
      <c r="L50" s="35"/>
      <c r="M50" s="36">
        <v>10</v>
      </c>
      <c r="N50" s="36">
        <v>10</v>
      </c>
      <c r="O50" s="36">
        <v>10</v>
      </c>
      <c r="P50" s="36">
        <v>10</v>
      </c>
      <c r="Q50" s="35"/>
      <c r="R50" s="35"/>
      <c r="S50" s="35"/>
      <c r="T50" s="36">
        <v>10</v>
      </c>
      <c r="U50" s="36">
        <v>10</v>
      </c>
      <c r="V50" s="36">
        <v>10</v>
      </c>
      <c r="W50" s="36">
        <v>10</v>
      </c>
      <c r="X50" s="35"/>
      <c r="Y50" s="35"/>
      <c r="Z50" s="35"/>
      <c r="AA50" s="36">
        <v>10</v>
      </c>
      <c r="AB50" s="36">
        <v>10</v>
      </c>
      <c r="AC50" s="36">
        <v>10</v>
      </c>
      <c r="AD50" s="36">
        <v>10</v>
      </c>
      <c r="AE50" s="35"/>
      <c r="AF50" s="35"/>
      <c r="AG50" s="37"/>
      <c r="AH50" s="7">
        <f t="shared" si="0"/>
        <v>16</v>
      </c>
      <c r="AI50" s="30">
        <f t="shared" si="5"/>
        <v>160</v>
      </c>
      <c r="AJ50" s="52">
        <f t="shared" si="2"/>
        <v>3.1253333333333329</v>
      </c>
      <c r="AK50" s="3">
        <f t="shared" si="3"/>
        <v>160</v>
      </c>
      <c r="AL50" s="51">
        <f t="shared" si="4"/>
        <v>3.1253333333333329</v>
      </c>
      <c r="AM50" s="33">
        <v>0.58599999999999997</v>
      </c>
      <c r="AN50" s="3">
        <v>8000</v>
      </c>
    </row>
    <row r="51" spans="1:40">
      <c r="A51" s="31" t="s">
        <v>30</v>
      </c>
      <c r="B51" s="28" t="s">
        <v>95</v>
      </c>
      <c r="C51" s="36">
        <v>10</v>
      </c>
      <c r="D51" s="35"/>
      <c r="E51" s="35"/>
      <c r="F51" s="35"/>
      <c r="G51" s="35"/>
      <c r="H51" s="35"/>
      <c r="I51" s="35"/>
      <c r="J51" s="36">
        <v>10</v>
      </c>
      <c r="K51" s="35"/>
      <c r="L51" s="35"/>
      <c r="M51" s="35"/>
      <c r="N51" s="35"/>
      <c r="O51" s="35"/>
      <c r="P51" s="35"/>
      <c r="Q51" s="36">
        <v>10</v>
      </c>
      <c r="R51" s="35"/>
      <c r="S51" s="35"/>
      <c r="T51" s="35"/>
      <c r="U51" s="35"/>
      <c r="V51" s="35"/>
      <c r="W51" s="35"/>
      <c r="X51" s="36">
        <v>10</v>
      </c>
      <c r="Y51" s="35"/>
      <c r="Z51" s="35"/>
      <c r="AA51" s="35"/>
      <c r="AB51" s="35"/>
      <c r="AC51" s="35"/>
      <c r="AD51" s="35"/>
      <c r="AE51" s="36">
        <v>10</v>
      </c>
      <c r="AF51" s="35"/>
      <c r="AG51" s="37"/>
      <c r="AH51" s="7">
        <f t="shared" si="0"/>
        <v>5</v>
      </c>
      <c r="AI51" s="30">
        <f t="shared" si="5"/>
        <v>50</v>
      </c>
      <c r="AJ51" s="52">
        <f t="shared" si="2"/>
        <v>1.32</v>
      </c>
      <c r="AK51" s="3">
        <f t="shared" si="3"/>
        <v>50</v>
      </c>
      <c r="AL51" s="51">
        <f t="shared" si="4"/>
        <v>1.32</v>
      </c>
      <c r="AM51" s="33">
        <v>0.79200000000000004</v>
      </c>
      <c r="AN51" s="3">
        <v>8000</v>
      </c>
    </row>
    <row r="52" spans="1:40" hidden="1">
      <c r="A52" s="31" t="s">
        <v>60</v>
      </c>
      <c r="B52" s="28" t="s">
        <v>38</v>
      </c>
      <c r="C52" s="35"/>
      <c r="D52" s="35"/>
      <c r="E52" s="35"/>
      <c r="F52" s="35"/>
      <c r="G52" s="35"/>
      <c r="H52" s="35"/>
      <c r="I52" s="36"/>
      <c r="J52" s="35"/>
      <c r="K52" s="35"/>
      <c r="L52" s="35"/>
      <c r="M52" s="35"/>
      <c r="N52" s="35"/>
      <c r="O52" s="35"/>
      <c r="P52" s="36"/>
      <c r="Q52" s="35"/>
      <c r="R52" s="35"/>
      <c r="S52" s="35"/>
      <c r="T52" s="35"/>
      <c r="U52" s="35"/>
      <c r="V52" s="35"/>
      <c r="W52" s="36"/>
      <c r="X52" s="35"/>
      <c r="Y52" s="35"/>
      <c r="Z52" s="35"/>
      <c r="AA52" s="35"/>
      <c r="AB52" s="35"/>
      <c r="AC52" s="35"/>
      <c r="AD52" s="36"/>
      <c r="AE52" s="35"/>
      <c r="AF52" s="35"/>
      <c r="AG52" s="37"/>
      <c r="AH52" s="7">
        <f t="shared" si="0"/>
        <v>0</v>
      </c>
      <c r="AI52" s="30">
        <f t="shared" si="5"/>
        <v>0</v>
      </c>
      <c r="AJ52" s="52">
        <f t="shared" si="2"/>
        <v>0</v>
      </c>
      <c r="AK52" s="3">
        <f t="shared" si="3"/>
        <v>0</v>
      </c>
      <c r="AL52" s="51">
        <f t="shared" si="4"/>
        <v>0</v>
      </c>
      <c r="AM52" s="33">
        <v>0.57099999999999995</v>
      </c>
      <c r="AN52" s="3">
        <v>8000</v>
      </c>
    </row>
    <row r="53" spans="1:40" hidden="1">
      <c r="A53" s="31" t="s">
        <v>61</v>
      </c>
      <c r="B53" s="28" t="s">
        <v>38</v>
      </c>
      <c r="C53" s="35"/>
      <c r="D53" s="35"/>
      <c r="E53" s="35"/>
      <c r="F53" s="35"/>
      <c r="G53" s="35"/>
      <c r="H53" s="35"/>
      <c r="I53" s="36"/>
      <c r="J53" s="35"/>
      <c r="K53" s="35"/>
      <c r="L53" s="35"/>
      <c r="M53" s="35"/>
      <c r="N53" s="35"/>
      <c r="O53" s="35"/>
      <c r="P53" s="36"/>
      <c r="Q53" s="35"/>
      <c r="R53" s="35"/>
      <c r="S53" s="35"/>
      <c r="T53" s="35"/>
      <c r="U53" s="35"/>
      <c r="V53" s="35"/>
      <c r="W53" s="36"/>
      <c r="X53" s="35"/>
      <c r="Y53" s="35"/>
      <c r="Z53" s="35"/>
      <c r="AA53" s="35"/>
      <c r="AB53" s="35"/>
      <c r="AC53" s="35"/>
      <c r="AD53" s="36"/>
      <c r="AE53" s="35"/>
      <c r="AF53" s="35"/>
      <c r="AG53" s="37"/>
      <c r="AH53" s="7">
        <f t="shared" si="0"/>
        <v>0</v>
      </c>
      <c r="AI53" s="30">
        <f t="shared" si="5"/>
        <v>0</v>
      </c>
      <c r="AJ53" s="52">
        <f t="shared" si="2"/>
        <v>0</v>
      </c>
      <c r="AK53" s="3">
        <f t="shared" si="3"/>
        <v>0</v>
      </c>
      <c r="AL53" s="51">
        <f t="shared" si="4"/>
        <v>0</v>
      </c>
      <c r="AM53" s="33">
        <v>0.57099999999999995</v>
      </c>
      <c r="AN53" s="3">
        <v>8000</v>
      </c>
    </row>
    <row r="54" spans="1:40" hidden="1">
      <c r="A54" s="31" t="s">
        <v>62</v>
      </c>
      <c r="B54" s="28" t="s">
        <v>38</v>
      </c>
      <c r="C54" s="35"/>
      <c r="D54" s="35"/>
      <c r="E54" s="35"/>
      <c r="F54" s="35"/>
      <c r="G54" s="35"/>
      <c r="H54" s="36"/>
      <c r="I54" s="35"/>
      <c r="J54" s="35"/>
      <c r="K54" s="35"/>
      <c r="L54" s="35"/>
      <c r="M54" s="35"/>
      <c r="N54" s="35"/>
      <c r="O54" s="36"/>
      <c r="P54" s="35"/>
      <c r="Q54" s="35"/>
      <c r="R54" s="35"/>
      <c r="S54" s="35"/>
      <c r="T54" s="35"/>
      <c r="U54" s="35"/>
      <c r="V54" s="36"/>
      <c r="W54" s="35"/>
      <c r="X54" s="35"/>
      <c r="Y54" s="35"/>
      <c r="Z54" s="35"/>
      <c r="AA54" s="35"/>
      <c r="AB54" s="35"/>
      <c r="AC54" s="36"/>
      <c r="AD54" s="35"/>
      <c r="AE54" s="35"/>
      <c r="AF54" s="35"/>
      <c r="AG54" s="37"/>
      <c r="AH54" s="7">
        <f t="shared" si="0"/>
        <v>0</v>
      </c>
      <c r="AI54" s="30">
        <f t="shared" si="5"/>
        <v>0</v>
      </c>
      <c r="AJ54" s="52">
        <f t="shared" si="2"/>
        <v>0</v>
      </c>
      <c r="AK54" s="3">
        <f t="shared" si="3"/>
        <v>0</v>
      </c>
      <c r="AL54" s="51">
        <f t="shared" si="4"/>
        <v>0</v>
      </c>
      <c r="AM54" s="33">
        <v>0.86</v>
      </c>
      <c r="AN54" s="3">
        <v>8000</v>
      </c>
    </row>
    <row r="55" spans="1:40" hidden="1">
      <c r="A55" s="31" t="s">
        <v>63</v>
      </c>
      <c r="B55" s="28" t="s">
        <v>38</v>
      </c>
      <c r="C55" s="35"/>
      <c r="D55" s="35"/>
      <c r="E55" s="35"/>
      <c r="F55" s="35"/>
      <c r="G55" s="35"/>
      <c r="H55" s="36"/>
      <c r="I55" s="35"/>
      <c r="J55" s="35"/>
      <c r="K55" s="35"/>
      <c r="L55" s="35"/>
      <c r="M55" s="35"/>
      <c r="N55" s="35"/>
      <c r="O55" s="36"/>
      <c r="P55" s="35"/>
      <c r="Q55" s="35"/>
      <c r="R55" s="35"/>
      <c r="S55" s="35"/>
      <c r="T55" s="35"/>
      <c r="U55" s="35"/>
      <c r="V55" s="36"/>
      <c r="W55" s="35"/>
      <c r="X55" s="35"/>
      <c r="Y55" s="35"/>
      <c r="Z55" s="35"/>
      <c r="AA55" s="35"/>
      <c r="AB55" s="35"/>
      <c r="AC55" s="36"/>
      <c r="AD55" s="35"/>
      <c r="AE55" s="35"/>
      <c r="AF55" s="35"/>
      <c r="AG55" s="37"/>
      <c r="AH55" s="7">
        <f t="shared" si="0"/>
        <v>0</v>
      </c>
      <c r="AI55" s="30">
        <f t="shared" si="5"/>
        <v>0</v>
      </c>
      <c r="AJ55" s="52">
        <f t="shared" si="2"/>
        <v>0</v>
      </c>
      <c r="AK55" s="3">
        <f t="shared" si="3"/>
        <v>0</v>
      </c>
      <c r="AL55" s="51">
        <f t="shared" si="4"/>
        <v>0</v>
      </c>
      <c r="AM55" s="33">
        <v>0.86</v>
      </c>
      <c r="AN55" s="3">
        <v>8000</v>
      </c>
    </row>
    <row r="56" spans="1:40" hidden="1">
      <c r="A56" s="31" t="s">
        <v>64</v>
      </c>
      <c r="B56" s="28" t="s">
        <v>38</v>
      </c>
      <c r="C56" s="35"/>
      <c r="D56" s="35"/>
      <c r="E56" s="35"/>
      <c r="F56" s="35"/>
      <c r="G56" s="36"/>
      <c r="H56" s="35"/>
      <c r="I56" s="35"/>
      <c r="J56" s="35"/>
      <c r="K56" s="35"/>
      <c r="L56" s="35"/>
      <c r="M56" s="35"/>
      <c r="N56" s="36"/>
      <c r="O56" s="35"/>
      <c r="P56" s="35"/>
      <c r="Q56" s="35"/>
      <c r="R56" s="35"/>
      <c r="S56" s="35"/>
      <c r="T56" s="35"/>
      <c r="U56" s="36"/>
      <c r="V56" s="35"/>
      <c r="W56" s="35"/>
      <c r="X56" s="35"/>
      <c r="Y56" s="35"/>
      <c r="Z56" s="35"/>
      <c r="AA56" s="35"/>
      <c r="AB56" s="36"/>
      <c r="AC56" s="35"/>
      <c r="AD56" s="35"/>
      <c r="AE56" s="35"/>
      <c r="AF56" s="35"/>
      <c r="AG56" s="37"/>
      <c r="AH56" s="7">
        <f t="shared" si="0"/>
        <v>0</v>
      </c>
      <c r="AI56" s="30">
        <f t="shared" si="5"/>
        <v>0</v>
      </c>
      <c r="AJ56" s="52">
        <f t="shared" si="2"/>
        <v>0</v>
      </c>
      <c r="AK56" s="3">
        <f t="shared" si="3"/>
        <v>0</v>
      </c>
      <c r="AL56" s="51">
        <f t="shared" si="4"/>
        <v>0</v>
      </c>
      <c r="AM56" s="33">
        <v>0.98599999999999999</v>
      </c>
      <c r="AN56" s="3">
        <v>8000</v>
      </c>
    </row>
    <row r="57" spans="1:40" hidden="1">
      <c r="A57" s="31" t="s">
        <v>65</v>
      </c>
      <c r="B57" s="28" t="s">
        <v>38</v>
      </c>
      <c r="C57" s="35"/>
      <c r="D57" s="35"/>
      <c r="E57" s="35"/>
      <c r="F57" s="35"/>
      <c r="G57" s="36"/>
      <c r="H57" s="35"/>
      <c r="I57" s="35"/>
      <c r="J57" s="35"/>
      <c r="K57" s="35"/>
      <c r="L57" s="35"/>
      <c r="M57" s="35"/>
      <c r="N57" s="36"/>
      <c r="O57" s="35"/>
      <c r="P57" s="35"/>
      <c r="Q57" s="35"/>
      <c r="R57" s="35"/>
      <c r="S57" s="35"/>
      <c r="T57" s="35"/>
      <c r="U57" s="36"/>
      <c r="V57" s="35"/>
      <c r="W57" s="35"/>
      <c r="X57" s="35"/>
      <c r="Y57" s="35"/>
      <c r="Z57" s="35"/>
      <c r="AA57" s="35"/>
      <c r="AB57" s="36"/>
      <c r="AC57" s="35"/>
      <c r="AD57" s="35"/>
      <c r="AE57" s="35"/>
      <c r="AF57" s="35"/>
      <c r="AG57" s="37"/>
      <c r="AH57" s="7">
        <f t="shared" si="0"/>
        <v>0</v>
      </c>
      <c r="AI57" s="30">
        <f t="shared" si="5"/>
        <v>0</v>
      </c>
      <c r="AJ57" s="52">
        <f t="shared" si="2"/>
        <v>0</v>
      </c>
      <c r="AK57" s="3">
        <f t="shared" si="3"/>
        <v>0</v>
      </c>
      <c r="AL57" s="51">
        <f t="shared" si="4"/>
        <v>0</v>
      </c>
      <c r="AM57" s="33">
        <v>0.98599999999999999</v>
      </c>
      <c r="AN57" s="3">
        <v>8000</v>
      </c>
    </row>
    <row r="58" spans="1:40" hidden="1">
      <c r="A58" s="31" t="s">
        <v>66</v>
      </c>
      <c r="B58" s="28" t="s">
        <v>38</v>
      </c>
      <c r="C58" s="35"/>
      <c r="D58" s="35"/>
      <c r="E58" s="35"/>
      <c r="F58" s="36"/>
      <c r="G58" s="35"/>
      <c r="H58" s="35"/>
      <c r="I58" s="35"/>
      <c r="J58" s="35"/>
      <c r="K58" s="35"/>
      <c r="L58" s="35"/>
      <c r="M58" s="36"/>
      <c r="N58" s="35"/>
      <c r="O58" s="35"/>
      <c r="P58" s="35"/>
      <c r="Q58" s="35"/>
      <c r="R58" s="35"/>
      <c r="S58" s="35"/>
      <c r="T58" s="36"/>
      <c r="U58" s="35"/>
      <c r="V58" s="35"/>
      <c r="W58" s="35"/>
      <c r="X58" s="35"/>
      <c r="Y58" s="35"/>
      <c r="Z58" s="35"/>
      <c r="AA58" s="36"/>
      <c r="AB58" s="35"/>
      <c r="AC58" s="35"/>
      <c r="AD58" s="35"/>
      <c r="AE58" s="35"/>
      <c r="AF58" s="35"/>
      <c r="AG58" s="37"/>
      <c r="AH58" s="7">
        <f t="shared" si="0"/>
        <v>0</v>
      </c>
      <c r="AI58" s="30">
        <f t="shared" si="5"/>
        <v>0</v>
      </c>
      <c r="AJ58" s="52">
        <f t="shared" si="2"/>
        <v>0</v>
      </c>
      <c r="AK58" s="3">
        <f t="shared" si="3"/>
        <v>0</v>
      </c>
      <c r="AL58" s="51">
        <f t="shared" si="4"/>
        <v>0</v>
      </c>
      <c r="AM58" s="33">
        <v>0.98399999999999999</v>
      </c>
      <c r="AN58" s="3">
        <v>8000</v>
      </c>
    </row>
    <row r="59" spans="1:40" hidden="1">
      <c r="A59" s="31" t="s">
        <v>67</v>
      </c>
      <c r="B59" s="28" t="s">
        <v>38</v>
      </c>
      <c r="C59" s="35"/>
      <c r="D59" s="35"/>
      <c r="E59" s="35"/>
      <c r="F59" s="36"/>
      <c r="G59" s="35"/>
      <c r="H59" s="35"/>
      <c r="I59" s="35"/>
      <c r="J59" s="35"/>
      <c r="K59" s="35"/>
      <c r="L59" s="35"/>
      <c r="M59" s="36"/>
      <c r="N59" s="35"/>
      <c r="O59" s="35"/>
      <c r="P59" s="35"/>
      <c r="Q59" s="35"/>
      <c r="R59" s="35"/>
      <c r="S59" s="35"/>
      <c r="T59" s="36"/>
      <c r="U59" s="35"/>
      <c r="V59" s="35"/>
      <c r="W59" s="35"/>
      <c r="X59" s="35"/>
      <c r="Y59" s="35"/>
      <c r="Z59" s="35"/>
      <c r="AA59" s="36"/>
      <c r="AB59" s="35"/>
      <c r="AC59" s="35"/>
      <c r="AD59" s="35"/>
      <c r="AE59" s="35"/>
      <c r="AF59" s="35"/>
      <c r="AG59" s="37"/>
      <c r="AH59" s="7">
        <f t="shared" si="0"/>
        <v>0</v>
      </c>
      <c r="AI59" s="30">
        <f t="shared" si="5"/>
        <v>0</v>
      </c>
      <c r="AJ59" s="52">
        <f t="shared" si="2"/>
        <v>0</v>
      </c>
      <c r="AK59" s="3">
        <f t="shared" si="3"/>
        <v>0</v>
      </c>
      <c r="AL59" s="51">
        <f t="shared" si="4"/>
        <v>0</v>
      </c>
      <c r="AM59" s="33">
        <v>0.98399999999999999</v>
      </c>
      <c r="AN59" s="3">
        <v>8000</v>
      </c>
    </row>
    <row r="60" spans="1:40" hidden="1">
      <c r="A60" s="31" t="s">
        <v>68</v>
      </c>
      <c r="B60" s="28" t="s">
        <v>39</v>
      </c>
      <c r="C60" s="36"/>
      <c r="D60" s="35"/>
      <c r="E60" s="35"/>
      <c r="F60" s="35"/>
      <c r="G60" s="35"/>
      <c r="H60" s="35"/>
      <c r="I60" s="35"/>
      <c r="J60" s="36"/>
      <c r="K60" s="35"/>
      <c r="L60" s="35"/>
      <c r="M60" s="35"/>
      <c r="N60" s="35"/>
      <c r="O60" s="35"/>
      <c r="P60" s="35"/>
      <c r="Q60" s="36"/>
      <c r="R60" s="35"/>
      <c r="S60" s="35"/>
      <c r="T60" s="35"/>
      <c r="U60" s="35"/>
      <c r="V60" s="35"/>
      <c r="W60" s="35"/>
      <c r="X60" s="36"/>
      <c r="Y60" s="35"/>
      <c r="Z60" s="35"/>
      <c r="AA60" s="35"/>
      <c r="AB60" s="35"/>
      <c r="AC60" s="35"/>
      <c r="AD60" s="35"/>
      <c r="AE60" s="36"/>
      <c r="AF60" s="35"/>
      <c r="AG60" s="37"/>
      <c r="AH60" s="7">
        <f t="shared" si="0"/>
        <v>0</v>
      </c>
      <c r="AI60" s="30">
        <f t="shared" si="5"/>
        <v>0</v>
      </c>
      <c r="AJ60" s="52">
        <f t="shared" si="2"/>
        <v>0</v>
      </c>
      <c r="AK60" s="3">
        <f t="shared" si="3"/>
        <v>0</v>
      </c>
      <c r="AL60" s="51">
        <f t="shared" si="4"/>
        <v>0</v>
      </c>
      <c r="AM60" s="33">
        <v>0.57499999999999996</v>
      </c>
      <c r="AN60" s="3">
        <v>8000</v>
      </c>
    </row>
    <row r="61" spans="1:40" hidden="1">
      <c r="A61" s="31" t="s">
        <v>23</v>
      </c>
      <c r="B61" s="28" t="s">
        <v>39</v>
      </c>
      <c r="C61" s="35"/>
      <c r="D61" s="36"/>
      <c r="E61" s="36"/>
      <c r="F61" s="35"/>
      <c r="G61" s="35"/>
      <c r="H61" s="35"/>
      <c r="I61" s="35"/>
      <c r="J61" s="35"/>
      <c r="K61" s="36"/>
      <c r="L61" s="36"/>
      <c r="M61" s="35"/>
      <c r="N61" s="35"/>
      <c r="O61" s="35"/>
      <c r="P61" s="35"/>
      <c r="Q61" s="35"/>
      <c r="R61" s="36"/>
      <c r="S61" s="36"/>
      <c r="T61" s="35"/>
      <c r="U61" s="35"/>
      <c r="V61" s="35"/>
      <c r="W61" s="35"/>
      <c r="X61" s="35"/>
      <c r="Y61" s="36"/>
      <c r="Z61" s="36"/>
      <c r="AA61" s="35"/>
      <c r="AB61" s="35"/>
      <c r="AC61" s="35"/>
      <c r="AD61" s="35"/>
      <c r="AE61" s="35"/>
      <c r="AF61" s="36"/>
      <c r="AG61" s="38"/>
      <c r="AH61" s="7">
        <f t="shared" si="0"/>
        <v>0</v>
      </c>
      <c r="AI61" s="30">
        <f t="shared" si="5"/>
        <v>0</v>
      </c>
      <c r="AJ61" s="52">
        <f t="shared" si="2"/>
        <v>0</v>
      </c>
      <c r="AK61" s="3">
        <f t="shared" si="3"/>
        <v>0</v>
      </c>
      <c r="AL61" s="51">
        <f t="shared" si="4"/>
        <v>0</v>
      </c>
      <c r="AM61" s="33">
        <v>0.83799999999999997</v>
      </c>
      <c r="AN61" s="3">
        <v>8000</v>
      </c>
    </row>
    <row r="62" spans="1:40" hidden="1">
      <c r="A62" s="31" t="s">
        <v>69</v>
      </c>
      <c r="B62" s="28" t="s">
        <v>96</v>
      </c>
      <c r="C62" s="36"/>
      <c r="D62" s="35"/>
      <c r="E62" s="35"/>
      <c r="F62" s="35"/>
      <c r="G62" s="35"/>
      <c r="H62" s="35"/>
      <c r="I62" s="35"/>
      <c r="J62" s="36"/>
      <c r="K62" s="35"/>
      <c r="L62" s="35"/>
      <c r="M62" s="35"/>
      <c r="N62" s="35"/>
      <c r="O62" s="35"/>
      <c r="P62" s="35"/>
      <c r="Q62" s="36"/>
      <c r="R62" s="35"/>
      <c r="S62" s="35"/>
      <c r="T62" s="35"/>
      <c r="U62" s="35"/>
      <c r="V62" s="35"/>
      <c r="W62" s="35"/>
      <c r="X62" s="36"/>
      <c r="Y62" s="35"/>
      <c r="Z62" s="35"/>
      <c r="AA62" s="35"/>
      <c r="AB62" s="35"/>
      <c r="AC62" s="35"/>
      <c r="AD62" s="35"/>
      <c r="AE62" s="36"/>
      <c r="AF62" s="35"/>
      <c r="AG62" s="37"/>
      <c r="AH62" s="7">
        <f t="shared" si="0"/>
        <v>0</v>
      </c>
      <c r="AI62" s="30">
        <f t="shared" si="5"/>
        <v>0</v>
      </c>
      <c r="AJ62" s="52">
        <f t="shared" si="2"/>
        <v>0</v>
      </c>
      <c r="AK62" s="3">
        <f t="shared" si="3"/>
        <v>0</v>
      </c>
      <c r="AL62" s="51">
        <f t="shared" si="4"/>
        <v>0</v>
      </c>
      <c r="AM62" s="33">
        <v>0.50700000000000001</v>
      </c>
      <c r="AN62" s="3">
        <v>8000</v>
      </c>
    </row>
    <row r="63" spans="1:40" hidden="1">
      <c r="A63" s="32" t="s">
        <v>22</v>
      </c>
      <c r="B63" s="29" t="s">
        <v>96</v>
      </c>
      <c r="C63" s="39"/>
      <c r="D63" s="44"/>
      <c r="E63" s="44"/>
      <c r="F63" s="39"/>
      <c r="G63" s="39"/>
      <c r="H63" s="39"/>
      <c r="I63" s="39"/>
      <c r="J63" s="39"/>
      <c r="K63" s="44"/>
      <c r="L63" s="44"/>
      <c r="M63" s="39"/>
      <c r="N63" s="39"/>
      <c r="O63" s="39"/>
      <c r="P63" s="39"/>
      <c r="Q63" s="39"/>
      <c r="R63" s="44"/>
      <c r="S63" s="44"/>
      <c r="T63" s="39"/>
      <c r="U63" s="39"/>
      <c r="V63" s="39"/>
      <c r="W63" s="39"/>
      <c r="X63" s="39"/>
      <c r="Y63" s="44"/>
      <c r="Z63" s="44"/>
      <c r="AA63" s="39"/>
      <c r="AB63" s="39"/>
      <c r="AC63" s="39"/>
      <c r="AD63" s="39"/>
      <c r="AE63" s="39"/>
      <c r="AF63" s="44"/>
      <c r="AG63" s="50"/>
      <c r="AH63" s="7">
        <f t="shared" si="0"/>
        <v>0</v>
      </c>
      <c r="AI63" s="30">
        <f>SUM(C63:AG63)</f>
        <v>0</v>
      </c>
      <c r="AJ63" s="52">
        <f t="shared" si="2"/>
        <v>0</v>
      </c>
      <c r="AK63" s="3">
        <f t="shared" si="3"/>
        <v>0</v>
      </c>
      <c r="AL63" s="51">
        <f t="shared" si="4"/>
        <v>0</v>
      </c>
      <c r="AM63" s="34">
        <v>0.94199999999999995</v>
      </c>
      <c r="AN63" s="3">
        <v>8000</v>
      </c>
    </row>
    <row r="64" spans="1:40">
      <c r="C64" s="55">
        <f>COUNT(C8:C63)</f>
        <v>3</v>
      </c>
      <c r="D64" s="55">
        <f t="shared" ref="D64:AG64" si="6">COUNT(D8:D63)</f>
        <v>3</v>
      </c>
      <c r="E64" s="55">
        <f t="shared" si="6"/>
        <v>3</v>
      </c>
      <c r="F64" s="55">
        <f t="shared" si="6"/>
        <v>4</v>
      </c>
      <c r="G64" s="55">
        <f t="shared" si="6"/>
        <v>5</v>
      </c>
      <c r="H64" s="55">
        <f t="shared" si="6"/>
        <v>5</v>
      </c>
      <c r="I64" s="55">
        <f t="shared" si="6"/>
        <v>5</v>
      </c>
      <c r="J64" s="55">
        <f t="shared" si="6"/>
        <v>3</v>
      </c>
      <c r="K64" s="55">
        <f t="shared" si="6"/>
        <v>3</v>
      </c>
      <c r="L64" s="55">
        <f t="shared" si="6"/>
        <v>3</v>
      </c>
      <c r="M64" s="55">
        <f t="shared" si="6"/>
        <v>4</v>
      </c>
      <c r="N64" s="55">
        <f t="shared" si="6"/>
        <v>5</v>
      </c>
      <c r="O64" s="55">
        <f t="shared" si="6"/>
        <v>5</v>
      </c>
      <c r="P64" s="55">
        <f t="shared" si="6"/>
        <v>5</v>
      </c>
      <c r="Q64" s="55">
        <f t="shared" si="6"/>
        <v>3</v>
      </c>
      <c r="R64" s="55">
        <f t="shared" si="6"/>
        <v>3</v>
      </c>
      <c r="S64" s="55">
        <f t="shared" si="6"/>
        <v>3</v>
      </c>
      <c r="T64" s="55">
        <f t="shared" si="6"/>
        <v>4</v>
      </c>
      <c r="U64" s="55">
        <f t="shared" si="6"/>
        <v>5</v>
      </c>
      <c r="V64" s="55">
        <f t="shared" si="6"/>
        <v>5</v>
      </c>
      <c r="W64" s="55">
        <f t="shared" si="6"/>
        <v>5</v>
      </c>
      <c r="X64" s="55">
        <f t="shared" si="6"/>
        <v>3</v>
      </c>
      <c r="Y64" s="55">
        <f t="shared" si="6"/>
        <v>3</v>
      </c>
      <c r="Z64" s="55">
        <f t="shared" si="6"/>
        <v>3</v>
      </c>
      <c r="AA64" s="55">
        <f t="shared" si="6"/>
        <v>4</v>
      </c>
      <c r="AB64" s="55">
        <f t="shared" si="6"/>
        <v>5</v>
      </c>
      <c r="AC64" s="55">
        <f t="shared" si="6"/>
        <v>5</v>
      </c>
      <c r="AD64" s="55">
        <f t="shared" si="6"/>
        <v>5</v>
      </c>
      <c r="AE64" s="55">
        <f t="shared" si="6"/>
        <v>3</v>
      </c>
      <c r="AF64" s="55">
        <f t="shared" si="6"/>
        <v>3</v>
      </c>
      <c r="AG64" s="55">
        <f t="shared" si="6"/>
        <v>3</v>
      </c>
      <c r="AH64" s="56">
        <f>SUM(AH6:AH63)</f>
        <v>121</v>
      </c>
      <c r="AI64" s="56">
        <f>SUM(AI6:AI63)</f>
        <v>510</v>
      </c>
      <c r="AJ64" s="23">
        <f>SUM(AJ8:AJ63)</f>
        <v>14.692</v>
      </c>
      <c r="AK64" s="23">
        <f>SUM(AK8:AK63)</f>
        <v>1210</v>
      </c>
      <c r="AL64" s="23">
        <f>SUM(AL8:AL63)</f>
        <v>25.725000000000001</v>
      </c>
      <c r="AN64" s="9"/>
    </row>
    <row r="66" spans="37:40">
      <c r="AK66" s="58" t="s">
        <v>111</v>
      </c>
      <c r="AL66" s="57"/>
      <c r="AM66" s="57"/>
      <c r="AN66" s="58"/>
    </row>
  </sheetData>
  <autoFilter ref="A6:AN64">
    <filterColumn colId="33">
      <filters blank="1">
        <filter val="10"/>
        <filter val="12"/>
        <filter val="121"/>
        <filter val="16"/>
        <filter val="21"/>
        <filter val="5"/>
      </filters>
    </filterColumn>
  </autoFilter>
  <mergeCells count="8">
    <mergeCell ref="V1:AH1"/>
    <mergeCell ref="W2:AH2"/>
    <mergeCell ref="B2:G2"/>
    <mergeCell ref="B3:G3"/>
    <mergeCell ref="B4:C4"/>
    <mergeCell ref="B5:C5"/>
    <mergeCell ref="B1:G1"/>
    <mergeCell ref="D5:F5"/>
  </mergeCells>
  <pageMargins left="0.3" right="0.15748031496063" top="0.3" bottom="0.43307086614173201" header="0.3" footer="0.3"/>
  <pageSetup paperSize="9" scale="43" fitToHeight="0" orientation="portrait" r:id="rId1"/>
  <headerFooter>
    <oddHeader>&amp;RСтраница &amp;С из &amp;К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06 ТВЦ</vt:lpstr>
      <vt:lpstr>07 ТВЦ</vt:lpstr>
      <vt:lpstr>08 ТВЦ</vt:lpstr>
      <vt:lpstr>'06 ТВЦ'!Заголовки_для_печати</vt:lpstr>
      <vt:lpstr>'07 ТВЦ'!Заголовки_для_печати</vt:lpstr>
      <vt:lpstr>'08 ТВЦ'!Заголовки_для_печати</vt:lpstr>
    </vt:vector>
  </TitlesOfParts>
  <Company>alk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Жукова Анастасия (AZhukova)</dc:creator>
  <dc:description>18.03.2014 12:40:47</dc:description>
  <cp:lastModifiedBy>web-prog</cp:lastModifiedBy>
  <dcterms:created xsi:type="dcterms:W3CDTF">2014-03-18T08:40:47Z</dcterms:created>
  <dcterms:modified xsi:type="dcterms:W3CDTF">2014-05-21T12:23:46Z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1678104904</vt:i4>
  </property>
  <property fmtid="{D5CDD505-2E9C-101B-9397-08002B2CF9AE}" pid="3" name="_NewReviewCycle">
    <vt:lpwstr/>
  </property>
  <property fmtid="{D5CDD505-2E9C-101B-9397-08002B2CF9AE}" pid="4" name="_EmailSubject">
    <vt:lpwstr>Шаблон НТВ</vt:lpwstr>
  </property>
  <property fmtid="{D5CDD505-2E9C-101B-9397-08002B2CF9AE}" pid="5" name="_AuthorEmail">
    <vt:lpwstr>RNemirovich@ra-alkasar.ru</vt:lpwstr>
  </property>
  <property fmtid="{D5CDD505-2E9C-101B-9397-08002B2CF9AE}" pid="6" name="_AuthorEmailDisplayName">
    <vt:lpwstr>Немирович Роман</vt:lpwstr>
  </property>
  <property fmtid="{D5CDD505-2E9C-101B-9397-08002B2CF9AE}" pid="7" name="_PreviousAdHocReviewCycleID">
    <vt:i4>71261399</vt:i4>
  </property>
  <property fmtid="{D5CDD505-2E9C-101B-9397-08002B2CF9AE}" pid="8" name="_ReviewingToolsShownOnce">
    <vt:lpwstr/>
  </property>
</Properties>
</file>